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21240" windowHeight="9750" activeTab="0"/>
  </bookViews>
  <sheets>
    <sheet name="สรุปการจัดลำดับ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BAHTTEXT" hidden="1">#NAME?</definedName>
    <definedName name="A">#REF!</definedName>
    <definedName name="d">#REF!,#REF!</definedName>
    <definedName name="invest">#REF!,#REF!</definedName>
    <definedName name="invest_1000up">#REF!,#REF!</definedName>
    <definedName name="_xlnm.Print_Area" localSheetId="0">'สรุปการจัดลำดับ'!$A$1:$O$267</definedName>
    <definedName name="_xlnm.Print_Titles" localSheetId="0">'สรุปการจัดลำดับ'!$4:$7</definedName>
    <definedName name="province">'[3]จังหวัด_ลำดับ'!$D$23,'[3]จังหวัด_ลำดับ'!$I$23,'[3]จังหวัด_ลำดับ'!$D$36,'[3]จังหวัด_ลำดับ'!$I$36,'[3]จังหวัด_ลำดับ'!$D$47,'[3]จังหวัด_ลำดับ'!$I$47,'[3]จังหวัด_ลำดับ'!$I$68</definedName>
    <definedName name="s">#REF!,#REF!</definedName>
    <definedName name="SAPBEXdnldView" hidden="1">"41AIXPC4NJ1Q0RY1SSD40KJLS"</definedName>
    <definedName name="SAPBEXsysID" hidden="1">"BWP"</definedName>
    <definedName name="sss">#REF!,#REF!</definedName>
    <definedName name="ssss">#REF!,#REF!</definedName>
    <definedName name="sum">#REF!</definedName>
    <definedName name="sum_1000up">#REF!,#REF!</definedName>
  </definedNames>
  <calcPr fullCalcOnLoad="1"/>
</workbook>
</file>

<file path=xl/sharedStrings.xml><?xml version="1.0" encoding="utf-8"?>
<sst xmlns="http://schemas.openxmlformats.org/spreadsheetml/2006/main" count="307" uniqueCount="288">
  <si>
    <t xml:space="preserve">             สรุปการจัดลำดับการเบิกจ่ายงบประมาณ ระดับหน่วยรับงบประมาณ   ประจำปีงบประมาณ พ.ศ. 2555                          </t>
  </si>
  <si>
    <t>ตั้งแต่ วันที่ 1 ตุลาคม 2554 ถึง วันที่ 31 กรกฎาคม 2555 (รวมทุกงบรายจ่าย  จัดลำดับจากร้อยละของการเบิกจ่ายสะสม)</t>
  </si>
  <si>
    <t>ลำดับที่</t>
  </si>
  <si>
    <t>หน่วยงาน</t>
  </si>
  <si>
    <t>ได้รับจัดสรรเงินประจำงวด</t>
  </si>
  <si>
    <t xml:space="preserve">  เบิกจ่ายสะสม</t>
  </si>
  <si>
    <t>เงินประจำงวดคงเหลือหลังเบิกจ่ายสะสม</t>
  </si>
  <si>
    <t>ก่อหนี้ผูกพัน (ใบสั่งซื้อ/สัญญา)</t>
  </si>
  <si>
    <t>รวมก่อหนี้ผูกพันและเบิกจ่ายสะสม</t>
  </si>
  <si>
    <t>เงินประจำงวดคงเหลือ หลังก่อหนี้ผูกพันและเบิกจ่ายสะสม</t>
  </si>
  <si>
    <t>(1)</t>
  </si>
  <si>
    <t>(2)</t>
  </si>
  <si>
    <t>คิดเป็นร้อยละ</t>
  </si>
  <si>
    <t>(3) = (1) - (2)</t>
  </si>
  <si>
    <t>(4)</t>
  </si>
  <si>
    <t>(5) = (3) + (4)</t>
  </si>
  <si>
    <t>เปรียบเทียบ (สูง) ต่ำ กว่า มติ ครม. ที่กำหนดไว้ 70 %</t>
  </si>
  <si>
    <t>(5) = (3) - (4)</t>
  </si>
  <si>
    <t>คิดเป็น%</t>
  </si>
  <si>
    <t>เปรียบเทียบ (สูง) ต่ำกว่า นโยบาย อปส. ที่กำหนดไว้ 50%</t>
  </si>
  <si>
    <t>(5) = (2) + (4)</t>
  </si>
  <si>
    <t>(6) = (3) - (5)</t>
  </si>
  <si>
    <t>(3) = (1) -/+ (2)</t>
  </si>
  <si>
    <t>(6)</t>
  </si>
  <si>
    <t>(7) = (4) + (6)</t>
  </si>
  <si>
    <t>(8) = (3) - (7)</t>
  </si>
  <si>
    <t>***  0700600086  ด่านกักสัตว์นครราชสีมา</t>
  </si>
  <si>
    <t>***  0700600198  สำนักงานปศุสัตว์จังหวัดหนองคาย</t>
  </si>
  <si>
    <t>***  0700600092  ด่านกักสัตว์ตาก</t>
  </si>
  <si>
    <t>***  0700600016  กลุ่มวิจัยและพัฒนาผลิตภัณฑ์นม</t>
  </si>
  <si>
    <t>***  0700600153  ศูนย์วิจัยและพัฒนาการสัตว์แพทย์ภาคตะวันออกเฉียงเหนือ (ตอนบน)</t>
  </si>
  <si>
    <t>***  0700600038  สถานีวิจัยทดสอบพันธุ์สัตว์แพร่</t>
  </si>
  <si>
    <t>***  0700600101  ด่านกักสัตว์นราธิวาส</t>
  </si>
  <si>
    <t>***  0700600095  ด่านกักสัตว์เพชรบุรี</t>
  </si>
  <si>
    <t>***  0700600023 สถานีวิจัยทดสอบพันธุ์สัตว์ปราจีนบุรี</t>
  </si>
  <si>
    <t>***  0700600073  สถานีพัฒนาอาหารสัตว์เพชรบูรณ์</t>
  </si>
  <si>
    <t>***  0700600102  ด่านกักสัตว์ชลบุรี</t>
  </si>
  <si>
    <t>***  0700600057  สถานีพัฒนาอาหารสัตว์บุรีรัมย์</t>
  </si>
  <si>
    <t>***  0700600072  สถานีพัฒนาอาหารสัตว์พิจิตร</t>
  </si>
  <si>
    <t>***  0700600150  ศูนย์วิจัยและพัฒนาการสัตว์แพทย์ภาคตะวันออกเฉียงเหนือ (ตอนล่าง)</t>
  </si>
  <si>
    <t>***  0700600019  ศูนย์วิจัยและบำรุงพันธุ์สัตว์กบินทร์บุรี</t>
  </si>
  <si>
    <t>***  0700600020  สถานีวิจัยทดสอบพันธุ์สัตว์จันทบุรี</t>
  </si>
  <si>
    <t>***  0700600228  สำนักงานปศุสัตว์จังหวัดเพชรบุรี</t>
  </si>
  <si>
    <t>***  0700600036  สถานีวิจัยทดสอบพันธุ์สัตว์นครพนม</t>
  </si>
  <si>
    <t>***  0700600100  ด่านกักสัตว์สตูล</t>
  </si>
  <si>
    <t>***  0700600061  สถานีพัฒนาอาหารสัตว์อุดรธานี</t>
  </si>
  <si>
    <t>***  0700600046  ศูนย์วิจัยและบำรุงพันธุ์สัตว์สุราษฎร์ธานี</t>
  </si>
  <si>
    <t>***  0700600030  สถานีวิจัยทดสอบพันธุ์สัตว์บุรีรัมย์</t>
  </si>
  <si>
    <t>***  0700600159  ศูนย์วิจัยและพัฒนาการสัตว์แพทย์ภาคเหนือ (ตอนล่าง)</t>
  </si>
  <si>
    <t>***  0700600090  ด่านกักสัตว์แม่ฮ่องสอน</t>
  </si>
  <si>
    <t>***  0700600031  สถานีวิจัยทดสอบพันธุ์สัตว์ศรีสะเกษ</t>
  </si>
  <si>
    <t>***  0700600151  สำนักงานปศุสัตว์เขต 4</t>
  </si>
  <si>
    <t>***  0700600139  ศูนย์วิจัยการผสมเทียมและเทคโนโลยีชีวภาพราชบุรี</t>
  </si>
  <si>
    <t>***  0700600047  สถานีวิจัยทดสอบพันธุ์สัตว์นครศรีธรรมราช</t>
  </si>
  <si>
    <t>***  0700600067  สถานีพัฒนาอาหารสัตว์นครพนม</t>
  </si>
  <si>
    <t>***  0700600029  ศูนย์วิจัยและบำรุงพันธุ์สัตว์สุรินทร์</t>
  </si>
  <si>
    <t>***  0700600136  ศูนย์วิจัยการผสมเทียมและเทคโนโลยีชีวภาพขอนแก่น</t>
  </si>
  <si>
    <t>***  0700600235  สำนักงานปศุสัตว์จังหวัดระนอง</t>
  </si>
  <si>
    <t>***  0700600205  สำนักงานปศุสัตว์จังหวัดเชียงใหม่</t>
  </si>
  <si>
    <t>***  0700600076  สถานีพัฒนาอาหารสัตว์สุพรรณบุรี</t>
  </si>
  <si>
    <t>***  0700600225  สำนักงานปศุสัตว์จังหวัดนครปฐม</t>
  </si>
  <si>
    <t>***  0700600063  สถานีพัฒนาอาหารสัตว์หนองคาย</t>
  </si>
  <si>
    <t>***  0700600042  สถานีวิจัยทดสอบพันธุ์สัตว์นครสวรรค์</t>
  </si>
  <si>
    <t>***  0700600022  สถานีวิจัยทดสอบพันธุ์สัตว์สระแก้ว</t>
  </si>
  <si>
    <t>***  0700600033  สถานีวิจัยทดสอบพันธุ์สัตว์อุบลราชธานี</t>
  </si>
  <si>
    <t>***  0700600050  สถานีวิจัยทดสอบพันธุ์สัตว์เทพา</t>
  </si>
  <si>
    <t>***  0700600213  สำนักงานปศุสัตว์จังหวัดแม่ฮ่องสอน</t>
  </si>
  <si>
    <t>***  0700600091  ด่านกักสัตว์กำแพงเพชร</t>
  </si>
  <si>
    <t>***  0700600245  ด่านกักสัตว์กรุงเทพมหานครทางอากาศ</t>
  </si>
  <si>
    <t>***  0700600045  สถานีวิจัยทดสอบพันธุ์สัตว์สุพรรณบุรี</t>
  </si>
  <si>
    <t>***  0700600195  สำนักงานปศุสัตว์จังหวัดขอนแก่น</t>
  </si>
  <si>
    <t>***  0700600157  สำนักงานปศุสัตว์เขต 6</t>
  </si>
  <si>
    <t>***  0700600137  ศูนย์วิจัยการผสมเทียมและเทคโนโลยีชีวภาพเชียงใหม่</t>
  </si>
  <si>
    <t>***  0700600203  สำนักงานปศุสัตว์จังหวัดนครพนม</t>
  </si>
  <si>
    <t>***  0700600071  สถานีพัฒนาอาหารสัตว์สุโขทัย</t>
  </si>
  <si>
    <t>***  0700600165  ศูนย์วิจัยและพัฒนาการสัตว์แพทย์ภาคใต้</t>
  </si>
  <si>
    <t>***  0700600138  ศูนย์วิจัยการผสมเทียมและเทคโนโลยีชีวภาพพิษณุโลก</t>
  </si>
  <si>
    <t>***  0700600196  สำนักงานปศุสัตว์จังหวัดอุดรธานี</t>
  </si>
  <si>
    <t>***  0700600158  ศูนย์วิจัยและถ่ายทอดเทคโนโลยีอุทัยธานี</t>
  </si>
  <si>
    <t>***  0700600107  ด่านกักสัตว์สระแก้ว</t>
  </si>
  <si>
    <t>***  0700600114  ด่านกักสัตว์เลย</t>
  </si>
  <si>
    <t>***  0700600104  ด่านกักสัตว์ตราด</t>
  </si>
  <si>
    <t>***  0700600103  ด่านกักสัตว์จันทบุรี</t>
  </si>
  <si>
    <t>***  0700600004  กองการเจ้าหน้าที่</t>
  </si>
  <si>
    <t>***  0700600043  สถานีวิจัยทดสอบพันธุ์สัตว์พิษณุโลก</t>
  </si>
  <si>
    <t>***  0700600027  สถานีวิจัยทดสอบพันธุ์สัตว์ชัยภูมิ</t>
  </si>
  <si>
    <t>***  0700600236  สำนักงานปศุสัตว์จังหวัดชุมพร</t>
  </si>
  <si>
    <t>***  0700600130  ศูนย์ผลิตน้ำเชื้อแช่แข็งพ่อพันธุ์ภาคตะวันออกเฉียงเหนือ</t>
  </si>
  <si>
    <t>***  0700600002  กลุ่มตรวจสอบภายใน</t>
  </si>
  <si>
    <t>***  0700600144  ศูนย์วิจัยและถ่ายทอดเทคโนโลยีทับกวาง</t>
  </si>
  <si>
    <t>***  0700600051  สถานีวิจัยทดสอบพันธุ์สัตว์ตรัง</t>
  </si>
  <si>
    <t>***  0700600199  สำนักงานปศุสัตว์จังหวัดมหาสารคาม</t>
  </si>
  <si>
    <t>***  0700600223  สำนักงานปศุสัตว์จังหวัดกาญจนบุรี</t>
  </si>
  <si>
    <t>***  0700600096  ด่านกักสัตว์ประจวบคีรีขันธ์</t>
  </si>
  <si>
    <t>***  0700600039  สถานีวิจัยทดสอบพันธุ์สัตว์พะเยา</t>
  </si>
  <si>
    <t>***  0700600117  ด่านกักสัตว์น่าน</t>
  </si>
  <si>
    <t>***  0700600181  สำนักงานปศุสัตว์จังหวัดตราด</t>
  </si>
  <si>
    <t>***  0700600179  สำนักงานปศุสัตว์จังหวัดระยอง</t>
  </si>
  <si>
    <t>***  0700600098  ด่านกักสัตว์ชุมพร</t>
  </si>
  <si>
    <t>***  0700600099  ด่านกักสัตว์สงขลา</t>
  </si>
  <si>
    <t>***  0700600068  สถานีพัฒนาอาหารสัตว์มุกดาหาร</t>
  </si>
  <si>
    <t>***  0700600146  ศูนย์วิจัยและถ่ายทอดเทคโนโลยีปลวกแดง</t>
  </si>
  <si>
    <t>***  0700600034  สถานีวิจัยทดสอบพันธุ์สัตว์อุดรธานี</t>
  </si>
  <si>
    <t>***  0700600058  สถานีพัฒนาอาหารสัตว์ยโสธร</t>
  </si>
  <si>
    <t>***  0700600208  สำนักงานปศุสัตว์จังหวัดอุตรดิตถ์</t>
  </si>
  <si>
    <t>***  0700600113  ด่านกักสัตว์นครพนม</t>
  </si>
  <si>
    <t>***  0700600000  กรมปศุสัตว์</t>
  </si>
  <si>
    <t>***  0700600163  สำนักงานปศุสัตว์เขต 8</t>
  </si>
  <si>
    <t>***  0700600184  สำนักงานปศุสัตว์จังหวัดนครนายก</t>
  </si>
  <si>
    <t>***  0700600148  สำนักงานปศุสัตว์เขต 3</t>
  </si>
  <si>
    <t>***  0700600174  สำนักงานปศุสัตว์จังหวัดลพบุรี</t>
  </si>
  <si>
    <t>***  0700600128  ศูนย์ผลิตน้ำเชื้อแช่แข็งพ่อพันธุ์ลำพญากลาง</t>
  </si>
  <si>
    <t>***  0700600166  สำนักงานปศุสัตว์เขต 9</t>
  </si>
  <si>
    <t>***  0700600216  สำนักงานปศุสัตว์จังหวัดกำแพงเพชร</t>
  </si>
  <si>
    <t>***  0700600133  ศูนย์วิจัยการผสมเทียมและเทคโนโลยีชีวภาพสระบุรี</t>
  </si>
  <si>
    <t>***  0700600049  ศูนย์วิจัยและบำรุงพันธุ์สัตว์ยะลา</t>
  </si>
  <si>
    <t>***  0700600178  สำนักงานปศุสัตว์จังหวัดชลบุรี</t>
  </si>
  <si>
    <t>***  0700600035  สถานีวิจัยทดสอบพันธุ์สัตว์สกลนคร</t>
  </si>
  <si>
    <t>***  0700600239  สำนักงานปศุสัตว์จังหวัดตรัง</t>
  </si>
  <si>
    <t>***  0700600237  สำนักงานปศุสัตว์จังหวัดสงขลา</t>
  </si>
  <si>
    <t>***  0700600240  สำนักงานปศุสัตว์จังหวัดพัทลุง</t>
  </si>
  <si>
    <t>***  0700600119  ด่านกักสัตว์อุตรดิตถ์</t>
  </si>
  <si>
    <t>***  0700600080  สถานีพัฒนาอาหารสัตว์สตูล</t>
  </si>
  <si>
    <t>***  0700600169  สำนักงานปศุสัตว์จังหวัดสมุทรปราการ</t>
  </si>
  <si>
    <t>***  0700600126  สำนักเทคโนโลยีชีวภัณฑ์สัตว์</t>
  </si>
  <si>
    <t>***  0700600217  สำนักงานปศุสัตว์จังหวัดตาก</t>
  </si>
  <si>
    <t>***  0700600048  สถานีวิจัยทดสอบพันธุ์สัตว์กระบี่</t>
  </si>
  <si>
    <t>***  0700600082  สถานีพัฒนาอาหารสัตว์พัทลุง</t>
  </si>
  <si>
    <t>***  0700600026  ศูนย์วิจัยและบำรุงพันธุ์สัตว์ลำพญากลาง</t>
  </si>
  <si>
    <t>***  0700600162  ศูนย์วิจัยและพัฒนาการสัตว์แพทย์ภาคตะวันตก</t>
  </si>
  <si>
    <t>***  0700600191  สำนักงานปศุสัตว์จังหวัดยโสธร</t>
  </si>
  <si>
    <t>***  0700600180  สำนักงานปศุสัตว์จังหวัดจันทบุรี</t>
  </si>
  <si>
    <t>***  0700600003  สำนักงานเลขานุการกรม</t>
  </si>
  <si>
    <t>***  0700600212  สำนักงานปศุสัตว์จังหวัดเชียงราย</t>
  </si>
  <si>
    <t>***  0700600204  สำนักงานปศุสัตว์จังหวัดมุกดาหาร</t>
  </si>
  <si>
    <t>***  0700600105  ด่านกักกันสัตว์ปราจีนบุรี</t>
  </si>
  <si>
    <t>***  0700600054  ศูนย์วิจัยและพัฒนาอาหารสัตว์ชัยนาท</t>
  </si>
  <si>
    <t>***  0700600242  สำนักงานปศุสัตว์จังหวัดยะลา</t>
  </si>
  <si>
    <t>***  0700600088  ด่านกักสัตว์มุกดาหาร</t>
  </si>
  <si>
    <t>***  0700600175  สำนักงานปศุสัตว์จังหวัดสิงห์บุรี</t>
  </si>
  <si>
    <t>***  0700600085  ด่านกักสัตว์ลพบุรี</t>
  </si>
  <si>
    <t>***  0700600275  สถานีวิจัยทดสอบพันธุ์สัตว์มหาสารคาม</t>
  </si>
  <si>
    <t>***  0700600182  สำนักงานปศุสัตว์จังหวัดฉะเชิงเทรา</t>
  </si>
  <si>
    <t>***  0700600222  สำนักงานปศุสัตว์จังหวัดราชบุรี</t>
  </si>
  <si>
    <t>***  0700600183  สำนักงานปศุสัตว์จังหวัดปราจีนบุรี</t>
  </si>
  <si>
    <t>***  0700600087  ด่านกักสัตว์หนองคาย</t>
  </si>
  <si>
    <t>***  0700600079  ศูนย์วิจัยและพัฒนาอาหารสัตว์นราธิวาส</t>
  </si>
  <si>
    <t>***  0700600028  สถานีวิจัยทดสอบพันธุ์สัตว์เลย</t>
  </si>
  <si>
    <t>***  0700600142  ศูนย์วิจัยการผสมเทียมและเทคโนโลยีชีวภาพอุบลราชธานี</t>
  </si>
  <si>
    <t>***  0700600118  ด่านกักสัตว์เชียงราย</t>
  </si>
  <si>
    <t>***  0700600094  ด่านกักสัตว์เพชรบูรณ์</t>
  </si>
  <si>
    <t>***  0700600120  ด่านกักสัตว์พะเยา</t>
  </si>
  <si>
    <t>***  0700600201  สำนักงานปศุสัตว์จังหวัดกาฬสินธุ์</t>
  </si>
  <si>
    <t>***  0700600262  ด่านกักสัตว์พิษณุโลก</t>
  </si>
  <si>
    <t>***  0700600219  สำนักงานปศุสัตว์จังหวัดพิษณุโลก</t>
  </si>
  <si>
    <t>***  0700600267  ด่านกักสัตว์นครปฐม</t>
  </si>
  <si>
    <t>***  0700600202  สำนักงานปศุสัตว์จังหวัดสกลนคร</t>
  </si>
  <si>
    <t>***  0700600075  สถานีพัฒนาอาหารสัตว์ประจวบคีรีขันธ์</t>
  </si>
  <si>
    <t>***  0700600116  ด่านกักสัตว์แพร่</t>
  </si>
  <si>
    <t>***  0700600134  ศูนย์วิจัยการผสมเทียมและเทคโนโลยีชีวภาพชลบุรี</t>
  </si>
  <si>
    <t>***  0700600194  สำนักงานปศุสัตว์จังหวัดหนองบัวลำภู</t>
  </si>
  <si>
    <t>***  0700600171  สำนักงานปศุสัตว์จังหวัดปทุมธานี</t>
  </si>
  <si>
    <t>***  0700600207  สำนักงานปศุสัตว์จังหวัดลำปาง</t>
  </si>
  <si>
    <t>***  0700600081  สถานีพัฒนาอาหารสัตว์ตรัง</t>
  </si>
  <si>
    <t>***  0700600135  ศูนย์วิจัยการผสมเทียมและเทคโนโลยีชีวภาพนครราชสีมา</t>
  </si>
  <si>
    <t>***  0700600141  ศูนย์วิจัยการผสมเทียมและเทคโนโลยีชีวภาพสงขลา</t>
  </si>
  <si>
    <t>***  0700600214  สำนักงานปศุสัตว์จังหวัดนครสวรรค์</t>
  </si>
  <si>
    <t>***  0700600152  ศูนย์วิจัยและถ่ายทอดเทคโนโลยีมหาสารคาม</t>
  </si>
  <si>
    <t>***  0700600192  สำนักงานปศุสัตว์จังหวัดชัยภูมิ</t>
  </si>
  <si>
    <t>***  0700600032  ศูนย์วิจัยและบำรุงพันธุ์สัตว์ท่าพระ</t>
  </si>
  <si>
    <t>***  0700600164  ศูนย์วิจัยและถ่ายทอดเทคโนโลยีนครศรีธรรมราช</t>
  </si>
  <si>
    <t>***  0700600160  สำนักงานปศุสัตว์เขต 7</t>
  </si>
  <si>
    <t>***  0700600066  สถานีพัฒนาอาหารสัตว์สกลนคร</t>
  </si>
  <si>
    <t>***  0700600193  สำนักงานปศุสัตว์จังหวัดอำนาจเจริญ</t>
  </si>
  <si>
    <t>***  0700600224  สำนักงานปศุสัตว์จังหวัดสุพรรณบุรี</t>
  </si>
  <si>
    <t>***  0700600110  ด่านกักสัตว์ศรีสะเกษ</t>
  </si>
  <si>
    <t>***  0700600218  สำนักงานปศุสัตว์จังหวัดสุโขทัย</t>
  </si>
  <si>
    <t>***  0700600259  ด่านกักกันสัตว์ขอนแก่น</t>
  </si>
  <si>
    <t>***  0700600187  สำนักงานปศุสัตว์จังหวัดบุรีรัมย์</t>
  </si>
  <si>
    <t>***  0700600140  ศูนย์วิจัยการผสมเทียมและเทคโนโลยีชีวภาพสุราษฎร์ธานี</t>
  </si>
  <si>
    <t>***  0700600210  สำนักงานปศุสัตว์จังหวัดน่าน</t>
  </si>
  <si>
    <t>***  0700600065  สถานีพัฒนาอาหารสัตว์กาฬสินธุ์</t>
  </si>
  <si>
    <t>***  0700600230  สำนักงานปศุสัตว์จังหวัดนครศรีธรรมราช</t>
  </si>
  <si>
    <t>***  0700600040  สถานีวิจัยทดสอบพันธุ์สัตว์แม่ฮ่องสอน</t>
  </si>
  <si>
    <t>***  0700600131  ศูนย์ผลิตน้ำเชื้อสุกรราชบุรี</t>
  </si>
  <si>
    <t>***  0700600260  ด่านกักสัตว์มหาสารคาม</t>
  </si>
  <si>
    <t>***  0700600007  สำนักกฏหมาย</t>
  </si>
  <si>
    <t>***  0700600018  ศูนย์วิจัยและบำรุงพันธุ์สัตว์ทับกวาง</t>
  </si>
  <si>
    <t>***  0700600013  กลุ่มตรวจสอบชีววัตถุสำหรับสัตว์</t>
  </si>
  <si>
    <t>***  0700600070  สถานีพัฒนาอาหารสัตว์แพร่</t>
  </si>
  <si>
    <t>***  0700600274  ด่านกักสัตว์ฉะเชิงเทรา</t>
  </si>
  <si>
    <t>***  0700600229  สำนักงานปศุสัตว์จังหวัดประจวบคีรีขันธ์</t>
  </si>
  <si>
    <t>***  0700600041  ศูนย์วิจัยและบำรุงพันธุ์สัตว์ตาก</t>
  </si>
  <si>
    <t>***  0700600200  สำนักงานปศุสัตว์จังหวัดร้อยเอ็ด</t>
  </si>
  <si>
    <t>***  0700600001  กลุ่มพัฒนาระบบบริหาร</t>
  </si>
  <si>
    <t>***  0700600232  สำนักงานปศุสัตว์จังหวัดพังงา</t>
  </si>
  <si>
    <t>***  0700600173  สำนักงานปศุสัตว์จังหวัดอ่างทอง</t>
  </si>
  <si>
    <t>***  0700600221  สำนักงานปศุสัตว์จังหวัดเพชรบูรณ์</t>
  </si>
  <si>
    <t>***  0700600093  ด่านกักสัตว์พิจิตร</t>
  </si>
  <si>
    <t>***  0700600186  สำนักงานปศุสัตว์จังหวัดนครราชสีมา</t>
  </si>
  <si>
    <t>***  0700600220  สำนักงานปศุสัตว์จังหวัดพิจิตร</t>
  </si>
  <si>
    <t>***  0700600177  สำนักงานปศุสัตว์จังหวัดสระบุรี</t>
  </si>
  <si>
    <t>***  0700600206  สำนักงานปศุสัตว์จังหวัดลำพูน</t>
  </si>
  <si>
    <t>***  0700600172  สำนักงานปศุสัตว์จังหวัดพระนครศรีอยุธยา</t>
  </si>
  <si>
    <t>***  0700600227  สำนักงานปศุสัตว์จังหวัดสมุทรสงคราม</t>
  </si>
  <si>
    <t>***  0700600044  ศูนย์วิจัยและบำรุงพันธุ์สัตว์หนองกวาง</t>
  </si>
  <si>
    <t>***  0700600211  สำนักงานปศุสัตว์จังหวัดพะเยา</t>
  </si>
  <si>
    <t>***  0700600185  สำนักงานปศุสัตว์จังหวัดสระแก้ว</t>
  </si>
  <si>
    <t>***  0700600025  สถานีวิจัยทดสอบพันธุ์สัตว์ปากช่อง</t>
  </si>
  <si>
    <t>***  0700600123  ด่านกักกันสัตว์ระนอง</t>
  </si>
  <si>
    <t>***  0700600176  สำนักงานปศุสัตว์จังหวัดชัยนาท</t>
  </si>
  <si>
    <t>***  0700600145  สำนักงานปศุสัตว์เขต 2</t>
  </si>
  <si>
    <t>***  0700600243  สำนักงานปศุสัตว์จังหวัดนราธิวาส</t>
  </si>
  <si>
    <t>***  0700600197  สำนักงานปศุสัตว์จังหวัดเลย</t>
  </si>
  <si>
    <t>***  0700600233  สำนักงานปศุสัตว์จังหวัดภูเก็ต</t>
  </si>
  <si>
    <t>***  0700600084  สถาบันวิจัยและบริการสุขภาพช้างแห่งชาติ</t>
  </si>
  <si>
    <t>***  0700600037  ศูนย์วิจัยและบำรุงพันธุ์สัตว์เชียงใหม่</t>
  </si>
  <si>
    <t>***  0700600277  สำนักงานปศุสัตว์จังหวัดบึงกาฬ</t>
  </si>
  <si>
    <t>***  0700600209  สำนักงานปศุสัตว์จังหวัดแพร่</t>
  </si>
  <si>
    <t>***  0700600078  สถานีพัฒนาอาหารสัตว์ชุมพร</t>
  </si>
  <si>
    <t>***  0700600064  สถานีพัฒนาอาหารสัตว์มหาสารคาม</t>
  </si>
  <si>
    <t>***  0700600190  สำนักงานปศุสัตว์จังหวัดอุบลราชธานี</t>
  </si>
  <si>
    <t>***  0700600238  สำนักงานปศุสัตว์จังหวัดสตูล</t>
  </si>
  <si>
    <t>***  0700600077  ศูนย์วิจัยและพัฒนาอาหารสัตว์สุราษฎร์ธานี</t>
  </si>
  <si>
    <t>***  0700600226  สำนักงานปศุสัตว์จังหวัดสมุทรสาคร</t>
  </si>
  <si>
    <t>***  0700600097  ด่านกักสัตว์ภูเก็ต</t>
  </si>
  <si>
    <t>***  0700600241  สำนักงานปศุสัตว์จังหวัดปัตตานี</t>
  </si>
  <si>
    <t>***  0700600234  สำนักงานปศุสัตว์จังหวัดสุราษฎร์ธานี</t>
  </si>
  <si>
    <t>***  0700600122  ด่านกักสัตว์ราชบุรี</t>
  </si>
  <si>
    <t>***  0700600273  ด่านกักสัตว์สุวรรณภูมิ</t>
  </si>
  <si>
    <t>***  0700600024  ศูนย์วิจัยและบำรุงพันธุ์สัตว์นครราชสีมา</t>
  </si>
  <si>
    <t>***  0700600156  ศูนย์วิจัยและพัฒนาการสัตว์แพทย์ภาคเหนือ (ตอนบน)</t>
  </si>
  <si>
    <t>***  0700600106  ด่านกักสัตว์นครนายก</t>
  </si>
  <si>
    <t>***  0700600231  สำนักงานปศุสัตว์จังหวัดกระบี่</t>
  </si>
  <si>
    <t>***  0700600115  ด่านกักสัตว์ลำปาง</t>
  </si>
  <si>
    <t>***  0700600055  ศูนย์วิจัยและพัฒนาอาหารสัตว์สระแก้ว</t>
  </si>
  <si>
    <t>***  0700600056  ศูนย์วิจัยและพัฒนาอาหารสัตว์นครราชสีมา</t>
  </si>
  <si>
    <t>***  0700600189  สำนักงานปศุสัตว์จังหวัดศรีสะเกษ</t>
  </si>
  <si>
    <t>***  0700600062  สถานีพัฒนาอาหารสัตว์เลย</t>
  </si>
  <si>
    <t>***  0700600276  ศูนย์วิจัยและถ่ายทอดเทคโนโลยีอำนาจเจริญ</t>
  </si>
  <si>
    <t>***  0700600255  ด่านกักสัตว์อุดรธานี</t>
  </si>
  <si>
    <t>***  0700600161  ศูนย์วิจัยและถ่ายทอดเทคโนโลยีเขาไชยราช</t>
  </si>
  <si>
    <t>***  0700600060  ศูนย์วิจัยและพัฒนาอาหารสัตว์ขอนแก่น</t>
  </si>
  <si>
    <t>***  0700600188  สำนักงานปศุสัตว์จังหวัดสุรินทร์</t>
  </si>
  <si>
    <t>***  0700600069  ศูนย์วิจัยและพัฒนาอาหารสัตว์ลำปาง</t>
  </si>
  <si>
    <t>***  0700600170  สำนักงานปศุสัตว์จังหวัดนนทบุรี</t>
  </si>
  <si>
    <t>***  0700600261  ด่านกักสัตว์ลำพูน</t>
  </si>
  <si>
    <t>***  0700600059  สถานีพัฒนาอาหารสัตว์ร้อยเอ็ด</t>
  </si>
  <si>
    <t>***  0700600132  ศูนย์วิจัยและพัฒนาเทคโนโลยีการย้ายฝากตัวอ่อน</t>
  </si>
  <si>
    <t>***  0700600154  สำนักงานปศุสัตว์เขต 5</t>
  </si>
  <si>
    <t>***  0700600155  ศูนย์วิจัยและถ่ายทอดเทคโนโลยีเชียงราย</t>
  </si>
  <si>
    <t>***  0700600280  ด่านกันสัตว์ยโสธร</t>
  </si>
  <si>
    <t>***  0700600215  สำนักงานปศุสัตว์จังหวัดอุทัยธานี</t>
  </si>
  <si>
    <t>***  0700600147  ศูนย์วิจัยและพัฒนาการสัตว์แพทย์ภาคตะวันออก</t>
  </si>
  <si>
    <t>***  0700600168  สำนักงานปศุสัตว์กรุงเทพมหานคร</t>
  </si>
  <si>
    <t>***  0700600265  ด่านกักสัตว์นครสวรรค์</t>
  </si>
  <si>
    <t>***  0700600272  สำนักตรวจสอบคุณภาพสินค้าปศุสัตว์</t>
  </si>
  <si>
    <t>***  0700600244  ด่านกักสัตว์กรุงเทพมหานครทางน้ำ</t>
  </si>
  <si>
    <t>***  0700600248  ด่านกักสัตว์สระบุรี</t>
  </si>
  <si>
    <t>***  0700600111  ด่านกักสัตว์อุบลราชธานี</t>
  </si>
  <si>
    <t>***  0700600011  ศูนย์อ้างอิงโรคปากและเท้าเปื่อยภาคเอเซียตะวันออกเฉียงใต้</t>
  </si>
  <si>
    <t>***  0700600108  ด่านกักสัตว์บุรีรัมย์</t>
  </si>
  <si>
    <t>***  0700600074  ศูนย์วิจัยและพัฒนาอาหารสัตว์เพชรบุรี</t>
  </si>
  <si>
    <t>***  0700600005  กองคลัง</t>
  </si>
  <si>
    <t>***  0700600167  ศูนย์วิจัยและถ่ายทอดเทคโนโลยีนราธิวาส</t>
  </si>
  <si>
    <t>***  0700600250  ด่านกักสัตว์พระนครศรีอยุธยา</t>
  </si>
  <si>
    <t>***  0700600127  สำนักเทคโนโลยีชีวภาพการผลิตปศุสัตว์</t>
  </si>
  <si>
    <t>***  0700600251  ด่านกักสัตว์สุพรรณบุรี</t>
  </si>
  <si>
    <t>***  0700600121  ด่านกักสัตว์กาญจนบุรี</t>
  </si>
  <si>
    <t>***  0700600083  สำนักควบคุม ป้องกันและบำบัดโรคสัตว์</t>
  </si>
  <si>
    <t>***  0700600009  ศูนย์สารสนเทศ</t>
  </si>
  <si>
    <t>***  0700600143  สำนักงานปศุสัตว์เขต 1</t>
  </si>
  <si>
    <t>***  0700600052  สถานีวิจัยทดสอบพันธุ์สัตว์ปัตตานี</t>
  </si>
  <si>
    <t>***  0700600015  สำนักส่งเสริมและพัฒนาการปศุสัตว์</t>
  </si>
  <si>
    <t>***  0700600109  ด่านกักสัตว์สุรินทร์</t>
  </si>
  <si>
    <t>***  0700600008  กองแผนงาน</t>
  </si>
  <si>
    <t>***  0700600010  สถาบันสุขภาพสัตว์แห่งชาติ</t>
  </si>
  <si>
    <t>***  0700600089  ด่านกักสัตว์เชียงใหม่</t>
  </si>
  <si>
    <t>***  0700600053  สำนักพัฒนาอาหารสัตว์</t>
  </si>
  <si>
    <t>***  0700600129  ศูนย์ผลิตน้ำเชื้อพ่อโคพันธุ์โครงการหลวงอินทนนท์</t>
  </si>
  <si>
    <t>***  0700600017  สำนักพัฒนาพันธุ์สัตว์</t>
  </si>
  <si>
    <t>***  0700600278  กองปศุสัตว์ต่างประเทศ</t>
  </si>
  <si>
    <t>***  0700600014  สำนักพัฒนาระบบและรับรองมาตรฐานสินค้าปศุสัตว์</t>
  </si>
  <si>
    <t>***  0700600279  ด่านกักสัตว์สถานีบรรจุและแยกสินค้ากล่องลาดกระบัง</t>
  </si>
  <si>
    <r>
      <t xml:space="preserve">***** มติ ครม. เมื่อวันที่ 28 กุมภาพันธ์ 2555 ได้กำหนดให้ส่วนราชการและรัฐวิสาหกิจ เบิกจ่ายสะสมภาพรวมทุกงบรายจ่าย ณ สิ้นไตรมาส 4  (สิ้นเดือน กันยายน 2555) ให้ได้ร้อยละ </t>
    </r>
    <r>
      <rPr>
        <b/>
        <u val="single"/>
        <sz val="18"/>
        <rFont val="TH SarabunPSK"/>
        <family val="2"/>
      </rPr>
      <t>93</t>
    </r>
    <r>
      <rPr>
        <sz val="18"/>
        <rFont val="TH SarabunPSK"/>
        <family val="2"/>
      </rPr>
      <t xml:space="preserve">  *****</t>
    </r>
  </si>
  <si>
    <r>
      <t>เปรียบเทียบ (สูง) ต่ำ กว่า มติ ครม. ที่กำหนดไว้</t>
    </r>
    <r>
      <rPr>
        <b/>
        <sz val="15"/>
        <rFont val="TH SarabunPSK"/>
        <family val="2"/>
      </rPr>
      <t xml:space="preserve"> 68.00</t>
    </r>
    <r>
      <rPr>
        <sz val="15"/>
        <rFont val="TH SarabunPSK"/>
        <family val="2"/>
      </rPr>
      <t xml:space="preserve"> %</t>
    </r>
  </si>
  <si>
    <r>
      <t>เปรียบเทียบ (สูง) ต่ำ กว่า มติ ครม. ที่กำหนดไว้</t>
    </r>
    <r>
      <rPr>
        <b/>
        <sz val="15"/>
        <rFont val="TH SarabunPSK"/>
        <family val="2"/>
      </rPr>
      <t xml:space="preserve"> 20.00</t>
    </r>
    <r>
      <rPr>
        <sz val="15"/>
        <rFont val="TH SarabunPSK"/>
        <family val="2"/>
      </rPr>
      <t xml:space="preserve"> %</t>
    </r>
  </si>
  <si>
    <r>
      <t xml:space="preserve">*** </t>
    </r>
    <r>
      <rPr>
        <b/>
        <u val="single"/>
        <sz val="15"/>
        <rFont val="TH SarabunPSK"/>
        <family val="2"/>
      </rPr>
      <t>ภาพรวมทุกงบรายจ่าย</t>
    </r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</si>
</sst>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#,##0.00_);\(#,##0.00\)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t&quot;$&quot;#,##0_);\(t&quot;$&quot;#,##0\)"/>
    <numFmt numFmtId="198" formatCode="t&quot;$&quot;#,##0_);[Red]\(t&quot;$&quot;#,##0\)"/>
    <numFmt numFmtId="199" formatCode="t&quot;$&quot;#,##0.00_);\(t&quot;$&quot;#,##0.00\)"/>
    <numFmt numFmtId="200" formatCode="t&quot;$&quot;#,##0.00_);[Red]\(t&quot;$&quot;#,##0.00\)"/>
    <numFmt numFmtId="201" formatCode="#,##0.0"/>
    <numFmt numFmtId="202" formatCode="#,##0.000"/>
    <numFmt numFmtId="203" formatCode="#,##0.0_);\(#,##0.0\)"/>
    <numFmt numFmtId="204" formatCode="#,##0.0000"/>
    <numFmt numFmtId="205" formatCode="t&quot;฿&quot;#,##0.00_);[Red]\(#,##0.00\)"/>
    <numFmt numFmtId="206" formatCode="t&quot;฿&quot;#,##0.00_);\(#,##0.00\)"/>
    <numFmt numFmtId="207" formatCode="\t&quot;฿&quot;#,##0_);\(\t&quot;฿&quot;#,##0\)"/>
    <numFmt numFmtId="208" formatCode="\t&quot;฿&quot;#,##0_);[Red]\(\t&quot;฿&quot;#,##0\)"/>
    <numFmt numFmtId="209" formatCode="\t&quot;฿&quot;#,##0.00_);\(\t&quot;฿&quot;#,##0.00\)"/>
    <numFmt numFmtId="210" formatCode="\t&quot;฿&quot;#,##0.00_);[Red]\(\t&quot;฿&quot;#,##0.00\)"/>
    <numFmt numFmtId="211" formatCode="_-* #,##0.000_-;\-* #,##0.000_-;_-* &quot;-&quot;??_-;_-@_-"/>
    <numFmt numFmtId="212" formatCode="_-* #,##0_-;\-* #,##0_-;_-* &quot;-&quot;??_-;_-@_-"/>
    <numFmt numFmtId="213" formatCode="#,##0.00;\-\ #,##0.00"/>
    <numFmt numFmtId="214" formatCode="#,##0.00000"/>
    <numFmt numFmtId="215" formatCode="#,##0.00000;\-\ #,##0.00000"/>
    <numFmt numFmtId="216" formatCode="#,##0.000;\-\ #,##0.000"/>
    <numFmt numFmtId="217" formatCode="#,##0.0000000"/>
    <numFmt numFmtId="218" formatCode="#,##0.00\ %"/>
    <numFmt numFmtId="219" formatCode="#,##0.000\ &quot;THB&quot;"/>
    <numFmt numFmtId="220" formatCode="#,##0.000\ &quot;THB&quot;;\-\ #,##0.000\ &quot;THB&quot;"/>
    <numFmt numFmtId="221" formatCode="#,##0.00\ %;\-\ #,##0.00\ %"/>
    <numFmt numFmtId="222" formatCode="_-* #,##0.000_-;\-* #,##0.000_-;_-* &quot;-&quot;???_-;_-@_-"/>
    <numFmt numFmtId="223" formatCode="#,##0_ ;\-#,##0\ "/>
    <numFmt numFmtId="224" formatCode="_(* #,##0.0_);_(* \(#,##0.0\);_(* &quot;-&quot;_);_(@_)"/>
    <numFmt numFmtId="225" formatCode="_(* #,##0.00_);_(* \(#,##0.00\);_(* &quot;-&quot;_);_(@_)"/>
    <numFmt numFmtId="226" formatCode="#,##0.0;\-#,##0.0"/>
  </numFmts>
  <fonts count="49">
    <font>
      <sz val="16"/>
      <name val="TH SarabunPSK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20"/>
      <name val="Arial"/>
      <family val="2"/>
    </font>
    <font>
      <b/>
      <sz val="10"/>
      <color indexed="53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3"/>
      <name val="Arial"/>
      <family val="2"/>
    </font>
    <font>
      <sz val="10"/>
      <color indexed="60"/>
      <name val="Arial"/>
      <family val="2"/>
    </font>
    <font>
      <sz val="7"/>
      <name val="Small Fonts"/>
      <family val="0"/>
    </font>
    <font>
      <sz val="11"/>
      <color indexed="8"/>
      <name val="Tahoma"/>
      <family val="2"/>
    </font>
    <font>
      <b/>
      <sz val="10"/>
      <color indexed="63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Tahoma"/>
      <family val="2"/>
    </font>
    <font>
      <b/>
      <sz val="11"/>
      <color indexed="5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8"/>
      <name val="Arial"/>
      <family val="0"/>
    </font>
    <font>
      <sz val="15"/>
      <name val="TH SarabunPSK"/>
      <family val="2"/>
    </font>
    <font>
      <sz val="18"/>
      <name val="TH SarabunPSK"/>
      <family val="2"/>
    </font>
    <font>
      <b/>
      <u val="single"/>
      <sz val="18"/>
      <name val="TH SarabunPSK"/>
      <family val="2"/>
    </font>
    <font>
      <b/>
      <sz val="15"/>
      <name val="TH SarabunPSK"/>
      <family val="2"/>
    </font>
    <font>
      <b/>
      <u val="single"/>
      <sz val="15"/>
      <name val="TH SarabunPSK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</borders>
  <cellStyleXfs count="1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5" borderId="1" applyNumberFormat="0" applyAlignment="0" applyProtection="0"/>
    <xf numFmtId="0" fontId="7" fillId="19" borderId="2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1" applyNumberFormat="0" applyAlignment="0" applyProtection="0"/>
    <xf numFmtId="0" fontId="17" fillId="0" borderId="6" applyNumberFormat="0" applyFill="0" applyAlignment="0" applyProtection="0"/>
    <xf numFmtId="0" fontId="18" fillId="21" borderId="0" applyNumberFormat="0" applyBorder="0" applyAlignment="0" applyProtection="0"/>
    <xf numFmtId="37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4" borderId="1" applyNumberFormat="0" applyFont="0" applyAlignment="0" applyProtection="0"/>
    <xf numFmtId="0" fontId="21" fillId="5" borderId="7" applyNumberFormat="0" applyAlignment="0" applyProtection="0"/>
    <xf numFmtId="9" fontId="8" fillId="0" borderId="0" applyFont="0" applyFill="0" applyBorder="0" applyAlignment="0" applyProtection="0"/>
    <xf numFmtId="4" fontId="1" fillId="21" borderId="7" applyNumberFormat="0" applyProtection="0">
      <alignment vertical="center"/>
    </xf>
    <xf numFmtId="4" fontId="22" fillId="21" borderId="7" applyNumberFormat="0" applyProtection="0">
      <alignment vertical="center"/>
    </xf>
    <xf numFmtId="4" fontId="1" fillId="21" borderId="7" applyNumberFormat="0" applyProtection="0">
      <alignment horizontal="left" vertical="center" indent="1"/>
    </xf>
    <xf numFmtId="4" fontId="1" fillId="21" borderId="7" applyNumberFormat="0" applyProtection="0">
      <alignment horizontal="left" vertical="center" indent="1"/>
    </xf>
    <xf numFmtId="0" fontId="8" fillId="2" borderId="7" applyNumberFormat="0" applyProtection="0">
      <alignment horizontal="left" vertical="center" indent="1"/>
    </xf>
    <xf numFmtId="0" fontId="8" fillId="2" borderId="7" applyNumberFormat="0" applyProtection="0">
      <alignment horizontal="left" vertical="center" indent="1"/>
    </xf>
    <xf numFmtId="4" fontId="23" fillId="7" borderId="0" applyNumberFormat="0" applyProtection="0">
      <alignment horizontal="left" vertical="center" indent="1"/>
    </xf>
    <xf numFmtId="4" fontId="1" fillId="6" borderId="7" applyNumberFormat="0" applyProtection="0">
      <alignment horizontal="right" vertical="center"/>
    </xf>
    <xf numFmtId="4" fontId="1" fillId="3" borderId="7" applyNumberFormat="0" applyProtection="0">
      <alignment horizontal="right" vertical="center"/>
    </xf>
    <xf numFmtId="4" fontId="1" fillId="16" borderId="7" applyNumberFormat="0" applyProtection="0">
      <alignment horizontal="right" vertical="center"/>
    </xf>
    <xf numFmtId="4" fontId="1" fillId="17" borderId="7" applyNumberFormat="0" applyProtection="0">
      <alignment horizontal="right" vertical="center"/>
    </xf>
    <xf numFmtId="4" fontId="1" fillId="22" borderId="7" applyNumberFormat="0" applyProtection="0">
      <alignment horizontal="right" vertical="center"/>
    </xf>
    <xf numFmtId="4" fontId="1" fillId="23" borderId="7" applyNumberFormat="0" applyProtection="0">
      <alignment horizontal="right" vertical="center"/>
    </xf>
    <xf numFmtId="4" fontId="1" fillId="11" borderId="7" applyNumberFormat="0" applyProtection="0">
      <alignment horizontal="right" vertical="center"/>
    </xf>
    <xf numFmtId="4" fontId="1" fillId="20" borderId="7" applyNumberFormat="0" applyProtection="0">
      <alignment horizontal="right" vertical="center"/>
    </xf>
    <xf numFmtId="4" fontId="1" fillId="24" borderId="7" applyNumberFormat="0" applyProtection="0">
      <alignment horizontal="right" vertical="center"/>
    </xf>
    <xf numFmtId="4" fontId="23" fillId="25" borderId="7" applyNumberFormat="0" applyProtection="0">
      <alignment horizontal="left" vertical="center" indent="1"/>
    </xf>
    <xf numFmtId="4" fontId="1" fillId="5" borderId="8" applyNumberFormat="0" applyProtection="0">
      <alignment horizontal="left" vertical="center" indent="1"/>
    </xf>
    <xf numFmtId="4" fontId="24" fillId="14" borderId="0" applyNumberFormat="0" applyProtection="0">
      <alignment horizontal="left" vertical="center" indent="1"/>
    </xf>
    <xf numFmtId="0" fontId="8" fillId="2" borderId="7" applyNumberFormat="0" applyProtection="0">
      <alignment horizontal="left" vertical="center" indent="1"/>
    </xf>
    <xf numFmtId="0" fontId="8" fillId="2" borderId="7" applyNumberFormat="0" applyProtection="0">
      <alignment horizontal="left" vertical="center" indent="1"/>
    </xf>
    <xf numFmtId="4" fontId="1" fillId="7" borderId="9" applyNumberFormat="0" applyProtection="0">
      <alignment horizontal="right" vertical="center"/>
    </xf>
    <xf numFmtId="4" fontId="1" fillId="5" borderId="7" applyNumberFormat="0" applyProtection="0">
      <alignment horizontal="left" vertical="center" indent="1"/>
    </xf>
    <xf numFmtId="4" fontId="1" fillId="5" borderId="7" applyNumberFormat="0" applyProtection="0">
      <alignment horizontal="left" vertical="center" indent="1"/>
    </xf>
    <xf numFmtId="4" fontId="1" fillId="5" borderId="7" applyNumberFormat="0" applyProtection="0">
      <alignment horizontal="left" vertical="center" indent="1"/>
    </xf>
    <xf numFmtId="4" fontId="1" fillId="19" borderId="7" applyNumberFormat="0" applyProtection="0">
      <alignment horizontal="left" vertical="center" indent="1"/>
    </xf>
    <xf numFmtId="4" fontId="1" fillId="19" borderId="7" applyNumberFormat="0" applyProtection="0">
      <alignment horizontal="left" vertical="center" indent="1"/>
    </xf>
    <xf numFmtId="4" fontId="1" fillId="19" borderId="7" applyNumberFormat="0" applyProtection="0">
      <alignment horizontal="left" vertical="center" indent="1"/>
    </xf>
    <xf numFmtId="0" fontId="8" fillId="19" borderId="7" applyNumberFormat="0" applyProtection="0">
      <alignment horizontal="left" vertical="center" indent="1"/>
    </xf>
    <xf numFmtId="0" fontId="8" fillId="19" borderId="7" applyNumberFormat="0" applyProtection="0">
      <alignment horizontal="left" vertical="center" indent="1"/>
    </xf>
    <xf numFmtId="0" fontId="8" fillId="14" borderId="9" applyNumberFormat="0" applyProtection="0">
      <alignment horizontal="left" vertical="center" indent="1"/>
    </xf>
    <xf numFmtId="0" fontId="8" fillId="19" borderId="7" applyNumberFormat="0" applyProtection="0">
      <alignment horizontal="left" vertical="center" indent="1"/>
    </xf>
    <xf numFmtId="0" fontId="8" fillId="19" borderId="7" applyNumberFormat="0" applyProtection="0">
      <alignment horizontal="left" vertical="center" indent="1"/>
    </xf>
    <xf numFmtId="0" fontId="8" fillId="14" borderId="9" applyNumberFormat="0" applyProtection="0">
      <alignment horizontal="left" vertical="top" indent="1"/>
    </xf>
    <xf numFmtId="0" fontId="8" fillId="10" borderId="7" applyNumberFormat="0" applyProtection="0">
      <alignment horizontal="left" vertical="center" indent="1"/>
    </xf>
    <xf numFmtId="0" fontId="8" fillId="10" borderId="7" applyNumberFormat="0" applyProtection="0">
      <alignment horizontal="left" vertical="center" indent="1"/>
    </xf>
    <xf numFmtId="0" fontId="8" fillId="7" borderId="9" applyNumberFormat="0" applyProtection="0">
      <alignment horizontal="left" vertical="center" indent="1"/>
    </xf>
    <xf numFmtId="0" fontId="8" fillId="10" borderId="7" applyNumberFormat="0" applyProtection="0">
      <alignment horizontal="left" vertical="center" indent="1"/>
    </xf>
    <xf numFmtId="0" fontId="8" fillId="10" borderId="7" applyNumberFormat="0" applyProtection="0">
      <alignment horizontal="left" vertical="center" indent="1"/>
    </xf>
    <xf numFmtId="0" fontId="8" fillId="7" borderId="9" applyNumberFormat="0" applyProtection="0">
      <alignment horizontal="left" vertical="top" indent="1"/>
    </xf>
    <xf numFmtId="0" fontId="8" fillId="12" borderId="7" applyNumberFormat="0" applyProtection="0">
      <alignment horizontal="left" vertical="center" indent="1"/>
    </xf>
    <xf numFmtId="0" fontId="8" fillId="12" borderId="7" applyNumberFormat="0" applyProtection="0">
      <alignment horizontal="left" vertical="center" indent="1"/>
    </xf>
    <xf numFmtId="0" fontId="8" fillId="9" borderId="9" applyNumberFormat="0" applyProtection="0">
      <alignment horizontal="left" vertical="center" indent="1"/>
    </xf>
    <xf numFmtId="0" fontId="8" fillId="12" borderId="7" applyNumberFormat="0" applyProtection="0">
      <alignment horizontal="left" vertical="center" indent="1"/>
    </xf>
    <xf numFmtId="0" fontId="8" fillId="12" borderId="7" applyNumberFormat="0" applyProtection="0">
      <alignment horizontal="left" vertical="center" indent="1"/>
    </xf>
    <xf numFmtId="0" fontId="8" fillId="9" borderId="9" applyNumberFormat="0" applyProtection="0">
      <alignment horizontal="left" vertical="top" indent="1"/>
    </xf>
    <xf numFmtId="0" fontId="8" fillId="2" borderId="7" applyNumberFormat="0" applyProtection="0">
      <alignment horizontal="left" vertical="center" indent="1"/>
    </xf>
    <xf numFmtId="0" fontId="8" fillId="2" borderId="7" applyNumberFormat="0" applyProtection="0">
      <alignment horizontal="left" vertical="center" indent="1"/>
    </xf>
    <xf numFmtId="0" fontId="8" fillId="26" borderId="9" applyNumberFormat="0" applyProtection="0">
      <alignment horizontal="left" vertical="center" indent="1"/>
    </xf>
    <xf numFmtId="0" fontId="8" fillId="2" borderId="7" applyNumberFormat="0" applyProtection="0">
      <alignment horizontal="left" vertical="center" indent="1"/>
    </xf>
    <xf numFmtId="0" fontId="8" fillId="2" borderId="7" applyNumberFormat="0" applyProtection="0">
      <alignment horizontal="left" vertical="center" indent="1"/>
    </xf>
    <xf numFmtId="0" fontId="8" fillId="26" borderId="9" applyNumberFormat="0" applyProtection="0">
      <alignment horizontal="left" vertical="top" indent="1"/>
    </xf>
    <xf numFmtId="4" fontId="1" fillId="4" borderId="7" applyNumberFormat="0" applyProtection="0">
      <alignment vertical="center"/>
    </xf>
    <xf numFmtId="4" fontId="22" fillId="4" borderId="7" applyNumberFormat="0" applyProtection="0">
      <alignment vertical="center"/>
    </xf>
    <xf numFmtId="4" fontId="1" fillId="4" borderId="7" applyNumberFormat="0" applyProtection="0">
      <alignment horizontal="left" vertical="center" indent="1"/>
    </xf>
    <xf numFmtId="4" fontId="1" fillId="4" borderId="7" applyNumberFormat="0" applyProtection="0">
      <alignment horizontal="left" vertical="center" indent="1"/>
    </xf>
    <xf numFmtId="4" fontId="1" fillId="5" borderId="7" applyNumberFormat="0" applyProtection="0">
      <alignment horizontal="right" vertical="center"/>
    </xf>
    <xf numFmtId="4" fontId="22" fillId="5" borderId="7" applyNumberFormat="0" applyProtection="0">
      <alignment horizontal="right" vertical="center"/>
    </xf>
    <xf numFmtId="0" fontId="8" fillId="2" borderId="7" applyNumberFormat="0" applyProtection="0">
      <alignment horizontal="left" vertical="center" indent="1"/>
    </xf>
    <xf numFmtId="0" fontId="8" fillId="2" borderId="7" applyNumberFormat="0" applyProtection="0">
      <alignment horizontal="left" vertical="center" indent="1"/>
    </xf>
    <xf numFmtId="4" fontId="1" fillId="7" borderId="9" applyNumberFormat="0" applyProtection="0">
      <alignment horizontal="left" vertical="center" indent="1"/>
    </xf>
    <xf numFmtId="0" fontId="8" fillId="2" borderId="7" applyNumberFormat="0" applyProtection="0">
      <alignment horizontal="left" vertical="center" indent="1"/>
    </xf>
    <xf numFmtId="0" fontId="8" fillId="2" borderId="7" applyNumberFormat="0" applyProtection="0">
      <alignment horizontal="left" vertical="center" indent="1"/>
    </xf>
    <xf numFmtId="0" fontId="1" fillId="7" borderId="9" applyNumberFormat="0" applyProtection="0">
      <alignment horizontal="left" vertical="top" indent="1"/>
    </xf>
    <xf numFmtId="0" fontId="25" fillId="0" borderId="0">
      <alignment/>
      <protection/>
    </xf>
    <xf numFmtId="4" fontId="26" fillId="5" borderId="7" applyNumberFormat="0" applyProtection="0">
      <alignment horizontal="right" vertical="center"/>
    </xf>
    <xf numFmtId="0" fontId="27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8" fillId="8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10" borderId="2" applyNumberFormat="0" applyAlignment="0" applyProtection="0"/>
    <xf numFmtId="0" fontId="33" fillId="0" borderId="6" applyNumberFormat="0" applyFill="0" applyAlignment="0" applyProtection="0"/>
    <xf numFmtId="0" fontId="34" fillId="2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5" fillId="13" borderId="1" applyNumberFormat="0" applyAlignment="0" applyProtection="0"/>
    <xf numFmtId="0" fontId="36" fillId="13" borderId="0" applyNumberFormat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7" fillId="0" borderId="10" applyNumberFormat="0" applyFill="0" applyAlignment="0" applyProtection="0"/>
    <xf numFmtId="0" fontId="38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39" fillId="8" borderId="7" applyNumberFormat="0" applyAlignment="0" applyProtection="0"/>
    <xf numFmtId="0" fontId="8" fillId="4" borderId="11" applyNumberFormat="0" applyFont="0" applyAlignment="0" applyProtection="0"/>
    <xf numFmtId="0" fontId="40" fillId="0" borderId="3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4" fillId="0" borderId="0" xfId="79" applyFont="1" applyFill="1" applyAlignment="1">
      <alignment vertical="center"/>
      <protection/>
    </xf>
    <xf numFmtId="0" fontId="45" fillId="0" borderId="0" xfId="79" applyFont="1" applyFill="1" applyAlignment="1">
      <alignment horizontal="center" vertical="center"/>
      <protection/>
    </xf>
    <xf numFmtId="0" fontId="44" fillId="0" borderId="0" xfId="79" applyFont="1" applyFill="1">
      <alignment/>
      <protection/>
    </xf>
    <xf numFmtId="0" fontId="44" fillId="0" borderId="0" xfId="79" applyFont="1" applyFill="1" applyAlignment="1">
      <alignment horizontal="center"/>
      <protection/>
    </xf>
    <xf numFmtId="39" fontId="44" fillId="0" borderId="0" xfId="79" applyNumberFormat="1" applyFont="1" applyFill="1">
      <alignment/>
      <protection/>
    </xf>
    <xf numFmtId="0" fontId="44" fillId="0" borderId="14" xfId="79" applyFont="1" applyFill="1" applyBorder="1" applyAlignment="1">
      <alignment horizontal="center" vertical="center" wrapText="1"/>
      <protection/>
    </xf>
    <xf numFmtId="37" fontId="0" fillId="0" borderId="15" xfId="79" applyNumberFormat="1" applyFont="1" applyFill="1" applyBorder="1" applyAlignment="1">
      <alignment horizontal="center" vertical="center" wrapText="1"/>
      <protection/>
    </xf>
    <xf numFmtId="0" fontId="44" fillId="0" borderId="16" xfId="79" applyFont="1" applyFill="1" applyBorder="1" applyAlignment="1">
      <alignment horizontal="center" vertical="center" wrapText="1"/>
      <protection/>
    </xf>
    <xf numFmtId="0" fontId="44" fillId="0" borderId="17" xfId="79" applyFont="1" applyFill="1" applyBorder="1" applyAlignment="1">
      <alignment horizontal="center" vertical="center" wrapText="1"/>
      <protection/>
    </xf>
    <xf numFmtId="0" fontId="44" fillId="0" borderId="18" xfId="79" applyFont="1" applyFill="1" applyBorder="1" applyAlignment="1">
      <alignment horizontal="center" vertical="center" wrapText="1"/>
      <protection/>
    </xf>
    <xf numFmtId="0" fontId="44" fillId="0" borderId="0" xfId="79" applyFont="1" applyFill="1" applyAlignment="1">
      <alignment vertical="center" wrapText="1"/>
      <protection/>
    </xf>
    <xf numFmtId="0" fontId="44" fillId="0" borderId="19" xfId="79" applyFont="1" applyFill="1" applyBorder="1" applyAlignment="1">
      <alignment horizontal="center" vertical="center" wrapText="1"/>
      <protection/>
    </xf>
    <xf numFmtId="37" fontId="44" fillId="27" borderId="15" xfId="79" applyNumberFormat="1" applyFont="1" applyFill="1" applyBorder="1" applyAlignment="1">
      <alignment horizontal="center" vertical="center" wrapText="1"/>
      <protection/>
    </xf>
    <xf numFmtId="49" fontId="44" fillId="27" borderId="15" xfId="79" applyNumberFormat="1" applyFont="1" applyFill="1" applyBorder="1" applyAlignment="1">
      <alignment horizontal="center" vertical="center" wrapText="1"/>
      <protection/>
    </xf>
    <xf numFmtId="39" fontId="44" fillId="27" borderId="15" xfId="79" applyNumberFormat="1" applyFont="1" applyFill="1" applyBorder="1" applyAlignment="1">
      <alignment horizontal="center" vertical="center" wrapText="1"/>
      <protection/>
    </xf>
    <xf numFmtId="49" fontId="44" fillId="0" borderId="15" xfId="79" applyNumberFormat="1" applyFont="1" applyFill="1" applyBorder="1" applyAlignment="1">
      <alignment horizontal="center" vertical="center" wrapText="1"/>
      <protection/>
    </xf>
    <xf numFmtId="0" fontId="44" fillId="0" borderId="20" xfId="79" applyFont="1" applyFill="1" applyBorder="1" applyAlignment="1">
      <alignment horizontal="center" vertical="center" wrapText="1"/>
      <protection/>
    </xf>
    <xf numFmtId="49" fontId="44" fillId="0" borderId="0" xfId="79" applyNumberFormat="1" applyFont="1" applyFill="1" applyAlignment="1">
      <alignment vertical="center" wrapText="1"/>
      <protection/>
    </xf>
    <xf numFmtId="0" fontId="44" fillId="0" borderId="20" xfId="79" applyFont="1" applyFill="1" applyBorder="1" applyAlignment="1">
      <alignment vertical="center" wrapText="1"/>
      <protection/>
    </xf>
    <xf numFmtId="37" fontId="44" fillId="7" borderId="15" xfId="79" applyNumberFormat="1" applyFont="1" applyFill="1" applyBorder="1" applyAlignment="1">
      <alignment horizontal="center" vertical="center" wrapText="1"/>
      <protection/>
    </xf>
    <xf numFmtId="49" fontId="44" fillId="7" borderId="15" xfId="79" applyNumberFormat="1" applyFont="1" applyFill="1" applyBorder="1" applyAlignment="1">
      <alignment horizontal="center" vertical="center" wrapText="1"/>
      <protection/>
    </xf>
    <xf numFmtId="39" fontId="44" fillId="7" borderId="15" xfId="79" applyNumberFormat="1" applyFont="1" applyFill="1" applyBorder="1" applyAlignment="1">
      <alignment horizontal="center" vertical="center" wrapText="1"/>
      <protection/>
    </xf>
    <xf numFmtId="49" fontId="44" fillId="7" borderId="0" xfId="79" applyNumberFormat="1" applyFont="1" applyFill="1" applyAlignment="1">
      <alignment horizontal="center" vertical="center" wrapText="1"/>
      <protection/>
    </xf>
    <xf numFmtId="3" fontId="47" fillId="0" borderId="15" xfId="79" applyNumberFormat="1" applyFont="1" applyFill="1" applyBorder="1" applyAlignment="1">
      <alignment vertical="center"/>
      <protection/>
    </xf>
    <xf numFmtId="0" fontId="47" fillId="0" borderId="15" xfId="79" applyFont="1" applyFill="1" applyBorder="1" applyAlignment="1">
      <alignment vertical="center"/>
      <protection/>
    </xf>
    <xf numFmtId="4" fontId="47" fillId="0" borderId="15" xfId="79" applyNumberFormat="1" applyFont="1" applyFill="1" applyBorder="1" applyAlignment="1">
      <alignment vertical="center"/>
      <protection/>
    </xf>
    <xf numFmtId="37" fontId="47" fillId="0" borderId="15" xfId="79" applyNumberFormat="1" applyFont="1" applyFill="1" applyBorder="1" applyAlignment="1">
      <alignment vertical="center"/>
      <protection/>
    </xf>
    <xf numFmtId="39" fontId="47" fillId="0" borderId="15" xfId="79" applyNumberFormat="1" applyFont="1" applyFill="1" applyBorder="1" applyAlignment="1">
      <alignment horizontal="center" vertical="center"/>
      <protection/>
    </xf>
    <xf numFmtId="188" fontId="47" fillId="0" borderId="15" xfId="79" applyNumberFormat="1" applyFont="1" applyFill="1" applyBorder="1" applyAlignment="1">
      <alignment horizontal="center" vertical="center"/>
      <protection/>
    </xf>
    <xf numFmtId="4" fontId="47" fillId="0" borderId="15" xfId="79" applyNumberFormat="1" applyFont="1" applyFill="1" applyBorder="1" applyAlignment="1">
      <alignment horizontal="center" vertical="center"/>
      <protection/>
    </xf>
    <xf numFmtId="3" fontId="44" fillId="0" borderId="21" xfId="79" applyNumberFormat="1" applyFont="1" applyFill="1" applyBorder="1" applyAlignment="1">
      <alignment horizontal="center" vertical="center"/>
      <protection/>
    </xf>
    <xf numFmtId="0" fontId="44" fillId="0" borderId="21" xfId="79" applyFont="1" applyFill="1" applyBorder="1" applyAlignment="1">
      <alignment vertical="center"/>
      <protection/>
    </xf>
    <xf numFmtId="4" fontId="44" fillId="0" borderId="22" xfId="79" applyNumberFormat="1" applyFont="1" applyFill="1" applyBorder="1" applyAlignment="1">
      <alignment vertical="center"/>
      <protection/>
    </xf>
    <xf numFmtId="37" fontId="44" fillId="0" borderId="21" xfId="79" applyNumberFormat="1" applyFont="1" applyFill="1" applyBorder="1" applyAlignment="1">
      <alignment vertical="center"/>
      <protection/>
    </xf>
    <xf numFmtId="4" fontId="44" fillId="0" borderId="21" xfId="79" applyNumberFormat="1" applyFont="1" applyFill="1" applyBorder="1" applyAlignment="1">
      <alignment vertical="center"/>
      <protection/>
    </xf>
    <xf numFmtId="4" fontId="44" fillId="0" borderId="21" xfId="79" applyNumberFormat="1" applyFont="1" applyFill="1" applyBorder="1" applyAlignment="1">
      <alignment horizontal="center" vertical="center"/>
      <protection/>
    </xf>
    <xf numFmtId="188" fontId="44" fillId="0" borderId="21" xfId="79" applyNumberFormat="1" applyFont="1" applyFill="1" applyBorder="1" applyAlignment="1">
      <alignment horizontal="center" vertical="center"/>
      <protection/>
    </xf>
    <xf numFmtId="39" fontId="44" fillId="0" borderId="22" xfId="79" applyNumberFormat="1" applyFont="1" applyFill="1" applyBorder="1" applyAlignment="1">
      <alignment vertical="center"/>
      <protection/>
    </xf>
    <xf numFmtId="39" fontId="44" fillId="0" borderId="22" xfId="79" applyNumberFormat="1" applyFont="1" applyFill="1" applyBorder="1" applyAlignment="1">
      <alignment horizontal="center" vertical="center"/>
      <protection/>
    </xf>
    <xf numFmtId="39" fontId="44" fillId="0" borderId="21" xfId="79" applyNumberFormat="1" applyFont="1" applyFill="1" applyBorder="1" applyAlignment="1">
      <alignment horizontal="center" vertical="center"/>
      <protection/>
    </xf>
    <xf numFmtId="4" fontId="44" fillId="0" borderId="22" xfId="79" applyNumberFormat="1" applyFont="1" applyFill="1" applyBorder="1" applyAlignment="1">
      <alignment horizontal="center" vertical="center"/>
      <protection/>
    </xf>
    <xf numFmtId="3" fontId="44" fillId="0" borderId="23" xfId="79" applyNumberFormat="1" applyFont="1" applyFill="1" applyBorder="1" applyAlignment="1">
      <alignment horizontal="center" vertical="center"/>
      <protection/>
    </xf>
    <xf numFmtId="0" fontId="44" fillId="0" borderId="23" xfId="79" applyFont="1" applyFill="1" applyBorder="1" applyAlignment="1">
      <alignment vertical="center"/>
      <protection/>
    </xf>
    <xf numFmtId="37" fontId="44" fillId="0" borderId="23" xfId="79" applyNumberFormat="1" applyFont="1" applyFill="1" applyBorder="1" applyAlignment="1">
      <alignment vertical="center"/>
      <protection/>
    </xf>
    <xf numFmtId="4" fontId="44" fillId="0" borderId="23" xfId="79" applyNumberFormat="1" applyFont="1" applyFill="1" applyBorder="1" applyAlignment="1">
      <alignment vertical="center"/>
      <protection/>
    </xf>
    <xf numFmtId="39" fontId="44" fillId="0" borderId="21" xfId="79" applyNumberFormat="1" applyFont="1" applyFill="1" applyBorder="1" applyAlignment="1">
      <alignment vertical="center"/>
      <protection/>
    </xf>
    <xf numFmtId="39" fontId="44" fillId="0" borderId="23" xfId="79" applyNumberFormat="1" applyFont="1" applyFill="1" applyBorder="1" applyAlignment="1">
      <alignment horizontal="center" vertical="center"/>
      <protection/>
    </xf>
    <xf numFmtId="4" fontId="44" fillId="0" borderId="23" xfId="79" applyNumberFormat="1" applyFont="1" applyFill="1" applyBorder="1" applyAlignment="1">
      <alignment horizontal="center" vertical="center"/>
      <protection/>
    </xf>
    <xf numFmtId="225" fontId="44" fillId="0" borderId="21" xfId="79" applyNumberFormat="1" applyFont="1" applyFill="1" applyBorder="1" applyAlignment="1">
      <alignment vertical="center"/>
      <protection/>
    </xf>
    <xf numFmtId="225" fontId="44" fillId="0" borderId="21" xfId="79" applyNumberFormat="1" applyFont="1" applyFill="1" applyBorder="1" applyAlignment="1">
      <alignment horizontal="center" vertical="center"/>
      <protection/>
    </xf>
    <xf numFmtId="225" fontId="44" fillId="0" borderId="23" xfId="79" applyNumberFormat="1" applyFont="1" applyFill="1" applyBorder="1" applyAlignment="1">
      <alignment vertical="center"/>
      <protection/>
    </xf>
    <xf numFmtId="225" fontId="44" fillId="0" borderId="23" xfId="79" applyNumberFormat="1" applyFont="1" applyFill="1" applyBorder="1" applyAlignment="1">
      <alignment horizontal="center" vertical="center"/>
      <protection/>
    </xf>
    <xf numFmtId="3" fontId="44" fillId="0" borderId="24" xfId="79" applyNumberFormat="1" applyFont="1" applyFill="1" applyBorder="1" applyAlignment="1">
      <alignment horizontal="center" vertical="center"/>
      <protection/>
    </xf>
    <xf numFmtId="0" fontId="44" fillId="0" borderId="24" xfId="79" applyFont="1" applyFill="1" applyBorder="1" applyAlignment="1">
      <alignment vertical="center"/>
      <protection/>
    </xf>
    <xf numFmtId="4" fontId="44" fillId="0" borderId="24" xfId="79" applyNumberFormat="1" applyFont="1" applyFill="1" applyBorder="1" applyAlignment="1">
      <alignment vertical="center"/>
      <protection/>
    </xf>
    <xf numFmtId="37" fontId="44" fillId="0" borderId="24" xfId="79" applyNumberFormat="1" applyFont="1" applyFill="1" applyBorder="1" applyAlignment="1">
      <alignment vertical="center"/>
      <protection/>
    </xf>
    <xf numFmtId="4" fontId="44" fillId="0" borderId="24" xfId="79" applyNumberFormat="1" applyFont="1" applyFill="1" applyBorder="1" applyAlignment="1">
      <alignment horizontal="center" vertical="center"/>
      <protection/>
    </xf>
    <xf numFmtId="188" fontId="44" fillId="0" borderId="24" xfId="79" applyNumberFormat="1" applyFont="1" applyFill="1" applyBorder="1" applyAlignment="1">
      <alignment horizontal="center" vertical="center"/>
      <protection/>
    </xf>
    <xf numFmtId="39" fontId="44" fillId="0" borderId="24" xfId="79" applyNumberFormat="1" applyFont="1" applyFill="1" applyBorder="1" applyAlignment="1">
      <alignment vertical="center"/>
      <protection/>
    </xf>
    <xf numFmtId="39" fontId="44" fillId="0" borderId="24" xfId="79" applyNumberFormat="1" applyFont="1" applyFill="1" applyBorder="1" applyAlignment="1">
      <alignment horizontal="center" vertical="center"/>
      <protection/>
    </xf>
    <xf numFmtId="37" fontId="44" fillId="0" borderId="0" xfId="79" applyNumberFormat="1" applyFont="1" applyFill="1">
      <alignment/>
      <protection/>
    </xf>
    <xf numFmtId="0" fontId="44" fillId="0" borderId="0" xfId="79" applyFont="1" applyFill="1" applyAlignment="1">
      <alignment/>
      <protection/>
    </xf>
  </cellXfs>
  <cellStyles count="1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 2" xfId="60"/>
    <cellStyle name="Comma 3" xfId="61"/>
    <cellStyle name="Comma_S1-2 สรุปรายงานผลการเบิกจ่ายแบบมีจัดสรร 2549_091205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Input" xfId="71"/>
    <cellStyle name="Linked Cell" xfId="72"/>
    <cellStyle name="Neutral" xfId="73"/>
    <cellStyle name="no dec" xfId="74"/>
    <cellStyle name="Normal 2" xfId="75"/>
    <cellStyle name="Normal 3" xfId="76"/>
    <cellStyle name="Normal 4" xfId="77"/>
    <cellStyle name="Normal_4. MS-3 2552_130309" xfId="78"/>
    <cellStyle name="Normal_สรุปการจัดลำดับปี 2553" xfId="79"/>
    <cellStyle name="Note" xfId="80"/>
    <cellStyle name="Output" xfId="81"/>
    <cellStyle name="Percent 2" xfId="82"/>
    <cellStyle name="SAPBEXaggData" xfId="83"/>
    <cellStyle name="SAPBEXaggDataEmph" xfId="84"/>
    <cellStyle name="SAPBEXaggItem" xfId="85"/>
    <cellStyle name="SAPBEXaggItemX" xfId="86"/>
    <cellStyle name="SAPBEXchaText" xfId="87"/>
    <cellStyle name="SAPBEXchaText 2" xfId="88"/>
    <cellStyle name="SAPBEXchaText_MD-1.1b" xfId="89"/>
    <cellStyle name="SAPBEXexcBad7" xfId="90"/>
    <cellStyle name="SAPBEXexcBad8" xfId="91"/>
    <cellStyle name="SAPBEXexcBad9" xfId="92"/>
    <cellStyle name="SAPBEXexcCritical4" xfId="93"/>
    <cellStyle name="SAPBEXexcCritical5" xfId="94"/>
    <cellStyle name="SAPBEXexcCritical6" xfId="95"/>
    <cellStyle name="SAPBEXexcGood1" xfId="96"/>
    <cellStyle name="SAPBEXexcGood2" xfId="97"/>
    <cellStyle name="SAPBEXexcGood3" xfId="98"/>
    <cellStyle name="SAPBEXfilterDrill" xfId="99"/>
    <cellStyle name="SAPBEXfilterItem" xfId="100"/>
    <cellStyle name="SAPBEXfilterText" xfId="101"/>
    <cellStyle name="SAPBEXformats" xfId="102"/>
    <cellStyle name="SAPBEXformats 2" xfId="103"/>
    <cellStyle name="SAPBEXformats_MD-1.1b" xfId="104"/>
    <cellStyle name="SAPBEXheaderItem" xfId="105"/>
    <cellStyle name="SAPBEXheaderItem 2" xfId="106"/>
    <cellStyle name="SAPBEXheaderItem_1. MS-1.1 2552_220509" xfId="107"/>
    <cellStyle name="SAPBEXheaderText" xfId="108"/>
    <cellStyle name="SAPBEXheaderText 2" xfId="109"/>
    <cellStyle name="SAPBEXheaderText_1. MS-1.1 2552_220509" xfId="110"/>
    <cellStyle name="SAPBEXHLevel0" xfId="111"/>
    <cellStyle name="SAPBEXHLevel0 2" xfId="112"/>
    <cellStyle name="SAPBEXHLevel0_MD-1.1b" xfId="113"/>
    <cellStyle name="SAPBEXHLevel0X" xfId="114"/>
    <cellStyle name="SAPBEXHLevel0X 2" xfId="115"/>
    <cellStyle name="SAPBEXHLevel0X_MD-1.1b" xfId="116"/>
    <cellStyle name="SAPBEXHLevel1" xfId="117"/>
    <cellStyle name="SAPBEXHLevel1 2" xfId="118"/>
    <cellStyle name="SAPBEXHLevel1_MD-1.1b" xfId="119"/>
    <cellStyle name="SAPBEXHLevel1X" xfId="120"/>
    <cellStyle name="SAPBEXHLevel1X 2" xfId="121"/>
    <cellStyle name="SAPBEXHLevel1X_MD-1.1b" xfId="122"/>
    <cellStyle name="SAPBEXHLevel2" xfId="123"/>
    <cellStyle name="SAPBEXHLevel2 2" xfId="124"/>
    <cellStyle name="SAPBEXHLevel2_MD-1.1b" xfId="125"/>
    <cellStyle name="SAPBEXHLevel2X" xfId="126"/>
    <cellStyle name="SAPBEXHLevel2X 2" xfId="127"/>
    <cellStyle name="SAPBEXHLevel2X_MD-1.1b" xfId="128"/>
    <cellStyle name="SAPBEXHLevel3" xfId="129"/>
    <cellStyle name="SAPBEXHLevel3 2" xfId="130"/>
    <cellStyle name="SAPBEXHLevel3_MD-1.1b" xfId="131"/>
    <cellStyle name="SAPBEXHLevel3X" xfId="132"/>
    <cellStyle name="SAPBEXHLevel3X 2" xfId="133"/>
    <cellStyle name="SAPBEXHLevel3X_MD-1.1b" xfId="134"/>
    <cellStyle name="SAPBEXresData" xfId="135"/>
    <cellStyle name="SAPBEXresDataEmph" xfId="136"/>
    <cellStyle name="SAPBEXresItem" xfId="137"/>
    <cellStyle name="SAPBEXresItemX" xfId="138"/>
    <cellStyle name="SAPBEXstdData" xfId="139"/>
    <cellStyle name="SAPBEXstdDataEmph" xfId="140"/>
    <cellStyle name="SAPBEXstdItem" xfId="141"/>
    <cellStyle name="SAPBEXstdItem 2" xfId="142"/>
    <cellStyle name="SAPBEXstdItem_MD-1.1b" xfId="143"/>
    <cellStyle name="SAPBEXstdItemX" xfId="144"/>
    <cellStyle name="SAPBEXstdItemX 2" xfId="145"/>
    <cellStyle name="SAPBEXstdItemX_MD-1.1b" xfId="146"/>
    <cellStyle name="SAPBEXtitle" xfId="147"/>
    <cellStyle name="SAPBEXundefined" xfId="148"/>
    <cellStyle name="Title" xfId="149"/>
    <cellStyle name="Total" xfId="150"/>
    <cellStyle name="Warning Text" xfId="151"/>
    <cellStyle name="การคำนวณ" xfId="152"/>
    <cellStyle name="ข้อความเตือน" xfId="153"/>
    <cellStyle name="ข้อความอธิบาย" xfId="154"/>
    <cellStyle name="Comma" xfId="155"/>
    <cellStyle name="Comma [0]" xfId="156"/>
    <cellStyle name="เครื่องหมายจุลภาค 2" xfId="157"/>
    <cellStyle name="เครื่องหมายจุลภาค 2 2" xfId="158"/>
    <cellStyle name="เครื่องหมายจุลภาค 3" xfId="159"/>
    <cellStyle name="เครื่องหมายจุลภาค 4" xfId="160"/>
    <cellStyle name="เครื่องหมายจุลภาค 5" xfId="161"/>
    <cellStyle name="Currency" xfId="162"/>
    <cellStyle name="Currency [0]" xfId="163"/>
    <cellStyle name="ชื่อเรื่อง" xfId="164"/>
    <cellStyle name="เซลล์ตรวจสอบ" xfId="165"/>
    <cellStyle name="เซลล์ที่มีการเชื่อมโยง" xfId="166"/>
    <cellStyle name="ดี" xfId="167"/>
    <cellStyle name="ปกติ 2" xfId="168"/>
    <cellStyle name="ปกติ 2 2" xfId="169"/>
    <cellStyle name="ป้อนค่า" xfId="170"/>
    <cellStyle name="ปานกลาง" xfId="171"/>
    <cellStyle name="Percent" xfId="172"/>
    <cellStyle name="เปอร์เซ็นต์ 2" xfId="173"/>
    <cellStyle name="เปอร์เซ็นต์ 3" xfId="174"/>
    <cellStyle name="เปอร์เซ็นต์ 4" xfId="175"/>
    <cellStyle name="ผลรวม" xfId="176"/>
    <cellStyle name="แย่" xfId="177"/>
    <cellStyle name="ส่วนที่ถูกเน้น1" xfId="178"/>
    <cellStyle name="ส่วนที่ถูกเน้น2" xfId="179"/>
    <cellStyle name="ส่วนที่ถูกเน้น3" xfId="180"/>
    <cellStyle name="ส่วนที่ถูกเน้น4" xfId="181"/>
    <cellStyle name="ส่วนที่ถูกเน้น5" xfId="182"/>
    <cellStyle name="ส่วนที่ถูกเน้น6" xfId="183"/>
    <cellStyle name="แสดงผล" xfId="184"/>
    <cellStyle name="หมายเหตุ" xfId="185"/>
    <cellStyle name="หัวเรื่อง 1" xfId="186"/>
    <cellStyle name="หัวเรื่อง 2" xfId="187"/>
    <cellStyle name="หัวเรื่อง 3" xfId="188"/>
    <cellStyle name="หัวเรื่อง 4" xfId="18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648;&#3619;&#3656;&#3591;&#3619;&#3633;&#3604;&#3648;&#3610;&#3636;&#3585;&#3592;&#3656;&#3634;&#3618;\&#3612;&#3621;&#3648;&#3610;&#3636;&#3585;&#3592;&#3656;&#3634;&#3618;&#3623;&#3633;&#3609;&#3592;&#3633;&#3609;&#3607;&#3619;&#3660;_&#3609;&#3636;&#3619;&#3640;&#3605;&#3605;&#3636;\&#3619;&#3634;&#3618;&#3591;&#3634;&#3609;%20Quarter3\5.&#3614;&#3620;&#3625;&#3616;&#3634;&#3588;&#3617;52\15&#3614;&#3588;52\2009.05.15%20&#3619;&#3634;&#3618;&#3591;&#3634;&#3609;&#3626;&#3635;&#3609;&#3633;&#3585;&#3619;&#3633;&#3610;-&#3592;&#3656;&#3634;&#3618;%20&#3649;&#3618;&#3585;&#3585;&#3621;&#3634;&#3591;&#3611;&#363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648;&#3619;&#3656;&#3591;&#3619;&#3633;&#3604;&#3648;&#3610;&#3636;&#3585;&#3592;&#3656;&#3634;&#3618;54\Ranking%20Web%20CGD%2054\07.&#3585;&#3588;54\2011.07.08\2011.07.08\2011.07.08%20%20%20&#3619;&#3634;&#3618;&#3591;&#3634;&#3609;&#3648;&#3610;&#3636;&#3585;&#3592;&#3656;&#3634;&#3618;%20Ranki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oy\&#3648;&#3619;&#3656;&#3591;&#3619;&#3633;&#3604;%2050\&#3588;&#3603;&#3632;&#3585;&#3619;&#3619;&#3617;&#3585;&#3634;&#3619;&#3605;&#3636;&#3604;&#3605;&#3634;&#3617;&#3648;&#3619;&#3656;&#3591;&#3619;&#3633;&#3604;\meeting%202_2550\&#3612;&#3621;&#3648;&#3610;&#3636;&#3585;&#3592;&#3656;&#3634;&#3618;&#3592;&#3633;&#3591;&#3627;&#3623;&#3633;&#3604;_&#3617;&#3637;&#3609;&#3634;&#3588;&#3617;%20255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648;&#3619;&#3656;&#3591;&#3619;&#3633;&#3604;&#3648;&#3610;&#3636;&#3585;&#3592;&#3656;&#3634;&#3618;54\Ranking%20Web%20CGD%2054\05.&#3614;&#3588;54\6May11\6May11\2011.05.06%20&#3619;&#3634;&#3618;&#3591;&#3634;&#3609;&#3626;&#3635;&#3609;&#3633;&#3585;&#3619;&#3633;&#3610;-&#3592;&#3656;&#3634;&#361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Name"/>
      <sheetName val="BEx1-3"/>
      <sheetName val="ตารางที่ 1"/>
      <sheetName val="ตารางที่ 1-1"/>
      <sheetName val="ตารางที่2_3"/>
      <sheetName val="ตารางที่2_3-1"/>
      <sheetName val="BEx4"/>
      <sheetName val="BEx4คำนวณ"/>
      <sheetName val="ตารางที่ 4"/>
      <sheetName val="BEx5"/>
      <sheetName val="BEx5_2"/>
      <sheetName val="BEx5คำนวณ"/>
      <sheetName val="ตารางที่ 5"/>
      <sheetName val="BEx6"/>
      <sheetName val="BEx6_2"/>
      <sheetName val="BEx6คำนวณ"/>
      <sheetName val="ตารางที่ 6"/>
      <sheetName val="BEx7"/>
      <sheetName val="ตารางที่ 7"/>
      <sheetName val="BEx8"/>
      <sheetName val="ตารางที่ 8"/>
      <sheetName val="BEx9"/>
      <sheetName val="ตารางที่ 9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Name"/>
      <sheetName val="HeaderFooter"/>
      <sheetName val="BEx1"/>
      <sheetName val="1000 ล้านเบิกสูง"/>
      <sheetName val="1000 ล้านเบิกต่ำ"/>
      <sheetName val="1. กระทรวง"/>
      <sheetName val="BEx2"/>
      <sheetName val="BEx2_Plan"/>
      <sheetName val="2. หน่วยงาน"/>
      <sheetName val="2. หน่วยงาน (2)"/>
      <sheetName val="3.ลงทุน1000ล้าน"/>
      <sheetName val="BEx4"/>
      <sheetName val="BEx4-P"/>
      <sheetName val="4.รัฐวิสาหกิจ"/>
      <sheetName val="5.จังหวัดได้รับจัดสรร"/>
      <sheetName val="BEx6_old"/>
      <sheetName val="BEx6_1"/>
      <sheetName val="6.ส่วนกลางจัดสรรให้จังหวัด"/>
      <sheetName val="BEx7_11"/>
      <sheetName val="7.กองทุนฯ"/>
      <sheetName val="แผนแยก"/>
      <sheetName val="แผนไม่แยก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จังหวัด_ลำดับ"/>
      <sheetName val="จังหวัด_ลงทุน"/>
      <sheetName val="จังหวัด"/>
      <sheetName val="จังหวัด_up"/>
      <sheetName val="จังหวัด_meeting"/>
    </sheetNames>
    <sheetDataSet>
      <sheetData sheetId="0">
        <row r="23">
          <cell r="D23">
            <v>52.929474265686764</v>
          </cell>
          <cell r="I23">
            <v>51.2089445822189</v>
          </cell>
        </row>
        <row r="36">
          <cell r="D36">
            <v>44.20983752977935</v>
          </cell>
          <cell r="I36">
            <v>45.802887876777554</v>
          </cell>
        </row>
        <row r="47">
          <cell r="D47">
            <v>50.95438517094584</v>
          </cell>
          <cell r="I47">
            <v>45.932797002454265</v>
          </cell>
        </row>
        <row r="68">
          <cell r="I68">
            <v>48.596615217626805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Name"/>
      <sheetName val="error"/>
      <sheetName val="BEx-P1"/>
      <sheetName val="BEx1-3"/>
      <sheetName val="ตารางที่ 1"/>
      <sheetName val="ตารางที่ 1-1"/>
      <sheetName val="ตารางที่2"/>
      <sheetName val="BEx4"/>
      <sheetName val="ตารางที่ 4"/>
      <sheetName val="BEx5"/>
      <sheetName val="ตารางที่ 5"/>
      <sheetName val="ตารางที่ 5-1"/>
      <sheetName val="BEx6"/>
      <sheetName val="ตารางที่ 6"/>
      <sheetName val="BEx7"/>
      <sheetName val="ตารางที่ 7"/>
      <sheetName val="BEx8"/>
      <sheetName val="ตารางที่ 8"/>
      <sheetName val="BEx91"/>
      <sheetName val="ตารางที่ 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tabColor indexed="35"/>
  </sheetPr>
  <dimension ref="A1:O267"/>
  <sheetViews>
    <sheetView tabSelected="1" zoomScaleSheetLayoutView="100" workbookViewId="0" topLeftCell="A4">
      <pane xSplit="2" ySplit="5" topLeftCell="C160" activePane="bottomRight" state="frozen"/>
      <selection pane="topLeft" activeCell="A4" sqref="A4"/>
      <selection pane="topRight" activeCell="E4" sqref="E4"/>
      <selection pane="bottomLeft" activeCell="A9" sqref="A9"/>
      <selection pane="bottomRight" activeCell="B194" sqref="B194"/>
    </sheetView>
  </sheetViews>
  <sheetFormatPr defaultColWidth="9.00390625" defaultRowHeight="24"/>
  <cols>
    <col min="1" max="1" width="4.625" style="3" customWidth="1"/>
    <col min="2" max="2" width="63.50390625" style="3" customWidth="1"/>
    <col min="3" max="3" width="15.625" style="61" customWidth="1"/>
    <col min="4" max="4" width="15.375" style="3" customWidth="1"/>
    <col min="5" max="5" width="6.125" style="4" customWidth="1"/>
    <col min="6" max="6" width="10.625" style="3" hidden="1" customWidth="1"/>
    <col min="7" max="7" width="14.50390625" style="62" bestFit="1" customWidth="1"/>
    <col min="8" max="8" width="6.375" style="3" customWidth="1"/>
    <col min="9" max="9" width="13.00390625" style="3" customWidth="1"/>
    <col min="10" max="10" width="5.875" style="3" customWidth="1"/>
    <col min="11" max="11" width="15.50390625" style="3" customWidth="1"/>
    <col min="12" max="12" width="5.875" style="3" customWidth="1"/>
    <col min="13" max="13" width="8.75390625" style="5" hidden="1" customWidth="1"/>
    <col min="14" max="14" width="14.50390625" style="3" customWidth="1"/>
    <col min="15" max="15" width="5.50390625" style="3" customWidth="1"/>
    <col min="16" max="16384" width="8.00390625" style="3" customWidth="1"/>
  </cols>
  <sheetData>
    <row r="1" spans="1:15" ht="36.7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36.75" customHeight="1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36.75" customHeight="1">
      <c r="A3" s="1"/>
      <c r="B3" s="2" t="s">
        <v>284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s="11" customFormat="1" ht="78.75" customHeight="1">
      <c r="A4" s="6" t="s">
        <v>2</v>
      </c>
      <c r="B4" s="6" t="s">
        <v>3</v>
      </c>
      <c r="C4" s="7" t="s">
        <v>4</v>
      </c>
      <c r="D4" s="8" t="s">
        <v>5</v>
      </c>
      <c r="E4" s="9"/>
      <c r="F4" s="10"/>
      <c r="G4" s="8" t="s">
        <v>6</v>
      </c>
      <c r="H4" s="10"/>
      <c r="I4" s="8" t="s">
        <v>7</v>
      </c>
      <c r="J4" s="10"/>
      <c r="K4" s="8" t="s">
        <v>8</v>
      </c>
      <c r="L4" s="9"/>
      <c r="M4" s="10"/>
      <c r="N4" s="8" t="s">
        <v>9</v>
      </c>
      <c r="O4" s="10"/>
    </row>
    <row r="5" spans="1:15" s="11" customFormat="1" ht="72.75" customHeight="1" hidden="1">
      <c r="A5" s="12"/>
      <c r="B5" s="12"/>
      <c r="C5" s="13">
        <v>-1</v>
      </c>
      <c r="D5" s="14" t="s">
        <v>11</v>
      </c>
      <c r="E5" s="14" t="s">
        <v>12</v>
      </c>
      <c r="F5" s="15" t="s">
        <v>285</v>
      </c>
      <c r="G5" s="15" t="s">
        <v>13</v>
      </c>
      <c r="H5" s="14" t="s">
        <v>12</v>
      </c>
      <c r="I5" s="14" t="s">
        <v>14</v>
      </c>
      <c r="J5" s="14" t="s">
        <v>12</v>
      </c>
      <c r="K5" s="14" t="s">
        <v>15</v>
      </c>
      <c r="L5" s="14" t="s">
        <v>12</v>
      </c>
      <c r="M5" s="15" t="s">
        <v>16</v>
      </c>
      <c r="N5" s="14" t="s">
        <v>17</v>
      </c>
      <c r="O5" s="16" t="s">
        <v>12</v>
      </c>
    </row>
    <row r="6" spans="1:15" s="18" customFormat="1" ht="63" customHeight="1">
      <c r="A6" s="17"/>
      <c r="B6" s="17"/>
      <c r="C6" s="16" t="s">
        <v>10</v>
      </c>
      <c r="D6" s="16" t="s">
        <v>11</v>
      </c>
      <c r="E6" s="16" t="s">
        <v>18</v>
      </c>
      <c r="F6" s="16" t="s">
        <v>19</v>
      </c>
      <c r="G6" s="16" t="s">
        <v>13</v>
      </c>
      <c r="H6" s="16" t="s">
        <v>18</v>
      </c>
      <c r="I6" s="16" t="s">
        <v>14</v>
      </c>
      <c r="J6" s="16" t="s">
        <v>18</v>
      </c>
      <c r="K6" s="16" t="s">
        <v>20</v>
      </c>
      <c r="L6" s="16" t="s">
        <v>18</v>
      </c>
      <c r="M6" s="16"/>
      <c r="N6" s="16" t="s">
        <v>21</v>
      </c>
      <c r="O6" s="16" t="s">
        <v>18</v>
      </c>
    </row>
    <row r="7" spans="1:15" s="23" customFormat="1" ht="139.5" customHeight="1" hidden="1">
      <c r="A7" s="19"/>
      <c r="B7" s="19"/>
      <c r="C7" s="20" t="s">
        <v>22</v>
      </c>
      <c r="D7" s="21" t="s">
        <v>14</v>
      </c>
      <c r="E7" s="21" t="s">
        <v>12</v>
      </c>
      <c r="F7" s="22" t="s">
        <v>286</v>
      </c>
      <c r="G7" s="22" t="s">
        <v>17</v>
      </c>
      <c r="H7" s="21" t="s">
        <v>12</v>
      </c>
      <c r="I7" s="21" t="s">
        <v>23</v>
      </c>
      <c r="J7" s="21" t="s">
        <v>12</v>
      </c>
      <c r="K7" s="21" t="s">
        <v>24</v>
      </c>
      <c r="L7" s="21" t="s">
        <v>12</v>
      </c>
      <c r="M7" s="22" t="s">
        <v>16</v>
      </c>
      <c r="N7" s="21" t="s">
        <v>25</v>
      </c>
      <c r="O7" s="21" t="s">
        <v>12</v>
      </c>
    </row>
    <row r="8" spans="1:15" s="1" customFormat="1" ht="30.75" customHeight="1">
      <c r="A8" s="24"/>
      <c r="B8" s="25" t="s">
        <v>287</v>
      </c>
      <c r="C8" s="27">
        <f>SUBTOTAL(9,C66:C265)</f>
        <v>4303751340</v>
      </c>
      <c r="D8" s="26">
        <f>SUBTOTAL(9,D66:D265)</f>
        <v>3198919247.9799995</v>
      </c>
      <c r="E8" s="28">
        <f aca="true" t="shared" si="0" ref="E8:E71">+D8*100/C8</f>
        <v>74.32862624400599</v>
      </c>
      <c r="F8" s="29" t="e">
        <f>+#REF!-E8</f>
        <v>#REF!</v>
      </c>
      <c r="G8" s="26">
        <f>SUBTOTAL(9,G66:G265)</f>
        <v>1104832092.02</v>
      </c>
      <c r="H8" s="30">
        <f aca="true" t="shared" si="1" ref="H8:H71">+G8*100/C8</f>
        <v>25.671373755993997</v>
      </c>
      <c r="I8" s="26">
        <f>SUBTOTAL(9,I66:I265)</f>
        <v>239616128.76</v>
      </c>
      <c r="J8" s="30">
        <f aca="true" t="shared" si="2" ref="J8:J71">+I8*100/C8</f>
        <v>5.567610901051732</v>
      </c>
      <c r="K8" s="26">
        <f>SUBTOTAL(9,K66:K265)</f>
        <v>3438535376.7400007</v>
      </c>
      <c r="L8" s="30">
        <f>+K8*100/C8</f>
        <v>79.89623714505775</v>
      </c>
      <c r="M8" s="28" t="e">
        <f>SUM(#REF!-L8)</f>
        <v>#REF!</v>
      </c>
      <c r="N8" s="26">
        <f>SUBTOTAL(9,N66:N265)</f>
        <v>865215963.2600001</v>
      </c>
      <c r="O8" s="30">
        <f aca="true" t="shared" si="3" ref="O8:O71">+N8*100/C8</f>
        <v>20.103762854942268</v>
      </c>
    </row>
    <row r="9" spans="1:15" s="1" customFormat="1" ht="23.25" customHeight="1">
      <c r="A9" s="31">
        <v>1</v>
      </c>
      <c r="B9" s="32" t="s">
        <v>26</v>
      </c>
      <c r="C9" s="34">
        <v>4034175</v>
      </c>
      <c r="D9" s="35">
        <v>3921027.22</v>
      </c>
      <c r="E9" s="36">
        <f t="shared" si="0"/>
        <v>97.19526842539057</v>
      </c>
      <c r="F9" s="37" t="e">
        <f>+#REF!-E9</f>
        <v>#REF!</v>
      </c>
      <c r="G9" s="38">
        <v>113147.78</v>
      </c>
      <c r="H9" s="39">
        <f t="shared" si="1"/>
        <v>2.8047315746094306</v>
      </c>
      <c r="I9" s="35">
        <v>363143</v>
      </c>
      <c r="J9" s="36">
        <f t="shared" si="2"/>
        <v>9.001667007504633</v>
      </c>
      <c r="K9" s="35">
        <f aca="true" t="shared" si="4" ref="K9:K72">SUM(D9+I9)</f>
        <v>4284170.220000001</v>
      </c>
      <c r="L9" s="36">
        <f aca="true" t="shared" si="5" ref="L9:L72">SUM(K9*100/C9)</f>
        <v>106.19693543289522</v>
      </c>
      <c r="M9" s="40" t="e">
        <f>+#REF!-L9</f>
        <v>#REF!</v>
      </c>
      <c r="N9" s="33">
        <f aca="true" t="shared" si="6" ref="N9:N72">SUM(C9-K9)</f>
        <v>-249995.22000000067</v>
      </c>
      <c r="O9" s="41">
        <f t="shared" si="3"/>
        <v>-6.196935432895218</v>
      </c>
    </row>
    <row r="10" spans="1:15" s="1" customFormat="1" ht="23.25" customHeight="1">
      <c r="A10" s="42">
        <v>2</v>
      </c>
      <c r="B10" s="43" t="s">
        <v>27</v>
      </c>
      <c r="C10" s="44">
        <v>6945378</v>
      </c>
      <c r="D10" s="45">
        <v>6741760.56</v>
      </c>
      <c r="E10" s="36">
        <f t="shared" si="0"/>
        <v>97.06830297789408</v>
      </c>
      <c r="F10" s="37" t="e">
        <f>+#REF!-E10</f>
        <v>#REF!</v>
      </c>
      <c r="G10" s="46">
        <v>203617.44</v>
      </c>
      <c r="H10" s="40">
        <f t="shared" si="1"/>
        <v>2.9316970221059244</v>
      </c>
      <c r="I10" s="45"/>
      <c r="J10" s="36">
        <f t="shared" si="2"/>
        <v>0</v>
      </c>
      <c r="K10" s="35">
        <f t="shared" si="4"/>
        <v>6741760.56</v>
      </c>
      <c r="L10" s="36">
        <f t="shared" si="5"/>
        <v>97.06830297789408</v>
      </c>
      <c r="M10" s="47" t="e">
        <f>+#REF!-L10</f>
        <v>#REF!</v>
      </c>
      <c r="N10" s="45">
        <f t="shared" si="6"/>
        <v>203617.4400000004</v>
      </c>
      <c r="O10" s="48">
        <f t="shared" si="3"/>
        <v>2.93169702210593</v>
      </c>
    </row>
    <row r="11" spans="1:15" s="1" customFormat="1" ht="23.25" customHeight="1">
      <c r="A11" s="42">
        <v>3</v>
      </c>
      <c r="B11" s="43" t="s">
        <v>28</v>
      </c>
      <c r="C11" s="44">
        <v>5269186</v>
      </c>
      <c r="D11" s="45">
        <v>4975146.93</v>
      </c>
      <c r="E11" s="36">
        <f t="shared" si="0"/>
        <v>94.41964906913516</v>
      </c>
      <c r="F11" s="37" t="e">
        <f>+#REF!-E11</f>
        <v>#REF!</v>
      </c>
      <c r="G11" s="46">
        <v>294039.07</v>
      </c>
      <c r="H11" s="40">
        <f t="shared" si="1"/>
        <v>5.580350930864843</v>
      </c>
      <c r="I11" s="45"/>
      <c r="J11" s="36">
        <f t="shared" si="2"/>
        <v>0</v>
      </c>
      <c r="K11" s="35">
        <f t="shared" si="4"/>
        <v>4975146.93</v>
      </c>
      <c r="L11" s="36">
        <f t="shared" si="5"/>
        <v>94.41964906913516</v>
      </c>
      <c r="M11" s="47" t="e">
        <f>+#REF!-L11</f>
        <v>#REF!</v>
      </c>
      <c r="N11" s="45">
        <f t="shared" si="6"/>
        <v>294039.0700000003</v>
      </c>
      <c r="O11" s="48">
        <f t="shared" si="3"/>
        <v>5.580350930864849</v>
      </c>
    </row>
    <row r="12" spans="1:15" s="1" customFormat="1" ht="23.25" customHeight="1">
      <c r="A12" s="42">
        <v>4</v>
      </c>
      <c r="B12" s="43" t="s">
        <v>29</v>
      </c>
      <c r="C12" s="44">
        <v>3579470</v>
      </c>
      <c r="D12" s="45">
        <v>3358968.97</v>
      </c>
      <c r="E12" s="36">
        <f t="shared" si="0"/>
        <v>93.83984137316418</v>
      </c>
      <c r="F12" s="37" t="e">
        <f>+#REF!-E12</f>
        <v>#REF!</v>
      </c>
      <c r="G12" s="46">
        <v>220501.03</v>
      </c>
      <c r="H12" s="40">
        <f t="shared" si="1"/>
        <v>6.160158626835816</v>
      </c>
      <c r="I12" s="45"/>
      <c r="J12" s="36">
        <f t="shared" si="2"/>
        <v>0</v>
      </c>
      <c r="K12" s="35">
        <f t="shared" si="4"/>
        <v>3358968.97</v>
      </c>
      <c r="L12" s="36">
        <f t="shared" si="5"/>
        <v>93.83984137316418</v>
      </c>
      <c r="M12" s="47" t="e">
        <f>+#REF!-L12</f>
        <v>#REF!</v>
      </c>
      <c r="N12" s="45">
        <f t="shared" si="6"/>
        <v>220501.0299999998</v>
      </c>
      <c r="O12" s="48">
        <f t="shared" si="3"/>
        <v>6.16015862683581</v>
      </c>
    </row>
    <row r="13" spans="1:15" s="1" customFormat="1" ht="23.25" customHeight="1">
      <c r="A13" s="42">
        <v>5</v>
      </c>
      <c r="B13" s="43" t="s">
        <v>30</v>
      </c>
      <c r="C13" s="44">
        <v>16787220</v>
      </c>
      <c r="D13" s="45">
        <v>15659657.78</v>
      </c>
      <c r="E13" s="36">
        <f t="shared" si="0"/>
        <v>93.28321056136751</v>
      </c>
      <c r="F13" s="37" t="e">
        <f>+#REF!-E13</f>
        <v>#REF!</v>
      </c>
      <c r="G13" s="46">
        <v>1127562.22</v>
      </c>
      <c r="H13" s="40">
        <f t="shared" si="1"/>
        <v>6.716789438632484</v>
      </c>
      <c r="I13" s="45">
        <v>157020</v>
      </c>
      <c r="J13" s="36">
        <f t="shared" si="2"/>
        <v>0.9353543945930297</v>
      </c>
      <c r="K13" s="35">
        <f t="shared" si="4"/>
        <v>15816677.78</v>
      </c>
      <c r="L13" s="36">
        <f t="shared" si="5"/>
        <v>94.21856495596055</v>
      </c>
      <c r="M13" s="47" t="e">
        <f>+#REF!-L13</f>
        <v>#REF!</v>
      </c>
      <c r="N13" s="45">
        <f t="shared" si="6"/>
        <v>970542.2200000007</v>
      </c>
      <c r="O13" s="48">
        <f t="shared" si="3"/>
        <v>5.7814350440394575</v>
      </c>
    </row>
    <row r="14" spans="1:15" s="1" customFormat="1" ht="23.25" customHeight="1">
      <c r="A14" s="42">
        <v>6</v>
      </c>
      <c r="B14" s="43" t="s">
        <v>31</v>
      </c>
      <c r="C14" s="44">
        <v>5315930</v>
      </c>
      <c r="D14" s="45">
        <v>4942641.02</v>
      </c>
      <c r="E14" s="36">
        <f t="shared" si="0"/>
        <v>92.97791769267089</v>
      </c>
      <c r="F14" s="37" t="e">
        <f>+#REF!-E14</f>
        <v>#REF!</v>
      </c>
      <c r="G14" s="46">
        <v>373288.98</v>
      </c>
      <c r="H14" s="40">
        <f t="shared" si="1"/>
        <v>7.022082307329104</v>
      </c>
      <c r="I14" s="45"/>
      <c r="J14" s="36">
        <f t="shared" si="2"/>
        <v>0</v>
      </c>
      <c r="K14" s="35">
        <f t="shared" si="4"/>
        <v>4942641.02</v>
      </c>
      <c r="L14" s="36">
        <f t="shared" si="5"/>
        <v>92.97791769267089</v>
      </c>
      <c r="M14" s="47" t="e">
        <f>+#REF!-L14</f>
        <v>#REF!</v>
      </c>
      <c r="N14" s="45">
        <f t="shared" si="6"/>
        <v>373288.98000000045</v>
      </c>
      <c r="O14" s="48">
        <f t="shared" si="3"/>
        <v>7.022082307329112</v>
      </c>
    </row>
    <row r="15" spans="1:15" s="1" customFormat="1" ht="23.25" customHeight="1">
      <c r="A15" s="42">
        <v>7</v>
      </c>
      <c r="B15" s="43" t="s">
        <v>32</v>
      </c>
      <c r="C15" s="44">
        <v>5134162</v>
      </c>
      <c r="D15" s="45">
        <v>4765606.56</v>
      </c>
      <c r="E15" s="36">
        <f t="shared" si="0"/>
        <v>92.82150738523637</v>
      </c>
      <c r="F15" s="37" t="e">
        <f>+#REF!-E15</f>
        <v>#REF!</v>
      </c>
      <c r="G15" s="46">
        <v>368555.44</v>
      </c>
      <c r="H15" s="40">
        <f t="shared" si="1"/>
        <v>7.178492614763616</v>
      </c>
      <c r="I15" s="45"/>
      <c r="J15" s="36">
        <f t="shared" si="2"/>
        <v>0</v>
      </c>
      <c r="K15" s="35">
        <f t="shared" si="4"/>
        <v>4765606.56</v>
      </c>
      <c r="L15" s="36">
        <f t="shared" si="5"/>
        <v>92.82150738523637</v>
      </c>
      <c r="M15" s="47" t="e">
        <f>+#REF!-L15</f>
        <v>#REF!</v>
      </c>
      <c r="N15" s="45">
        <f t="shared" si="6"/>
        <v>368555.4400000004</v>
      </c>
      <c r="O15" s="48">
        <f t="shared" si="3"/>
        <v>7.178492614763625</v>
      </c>
    </row>
    <row r="16" spans="1:15" s="1" customFormat="1" ht="23.25" customHeight="1">
      <c r="A16" s="42">
        <v>8</v>
      </c>
      <c r="B16" s="43" t="s">
        <v>33</v>
      </c>
      <c r="C16" s="44">
        <v>6950790</v>
      </c>
      <c r="D16" s="45">
        <v>6412793.37</v>
      </c>
      <c r="E16" s="36">
        <f t="shared" si="0"/>
        <v>92.25992110249338</v>
      </c>
      <c r="F16" s="37" t="e">
        <f>+#REF!-E16</f>
        <v>#REF!</v>
      </c>
      <c r="G16" s="46">
        <v>537996.63</v>
      </c>
      <c r="H16" s="40">
        <f t="shared" si="1"/>
        <v>7.740078897506614</v>
      </c>
      <c r="I16" s="45"/>
      <c r="J16" s="36">
        <f t="shared" si="2"/>
        <v>0</v>
      </c>
      <c r="K16" s="35">
        <f t="shared" si="4"/>
        <v>6412793.37</v>
      </c>
      <c r="L16" s="36">
        <f t="shared" si="5"/>
        <v>92.25992110249338</v>
      </c>
      <c r="M16" s="47" t="e">
        <f>+#REF!-L16</f>
        <v>#REF!</v>
      </c>
      <c r="N16" s="45">
        <f t="shared" si="6"/>
        <v>537996.6299999999</v>
      </c>
      <c r="O16" s="48">
        <f t="shared" si="3"/>
        <v>7.740078897506613</v>
      </c>
    </row>
    <row r="17" spans="1:15" s="1" customFormat="1" ht="23.25" customHeight="1">
      <c r="A17" s="42">
        <v>9</v>
      </c>
      <c r="B17" s="43" t="s">
        <v>34</v>
      </c>
      <c r="C17" s="44">
        <v>3008220</v>
      </c>
      <c r="D17" s="45">
        <v>2765039.32</v>
      </c>
      <c r="E17" s="36">
        <f t="shared" si="0"/>
        <v>91.91612714495615</v>
      </c>
      <c r="F17" s="37" t="e">
        <f>+#REF!-E17</f>
        <v>#REF!</v>
      </c>
      <c r="G17" s="46">
        <v>243180.68</v>
      </c>
      <c r="H17" s="40">
        <f t="shared" si="1"/>
        <v>8.083872855043847</v>
      </c>
      <c r="I17" s="45"/>
      <c r="J17" s="36">
        <f t="shared" si="2"/>
        <v>0</v>
      </c>
      <c r="K17" s="35">
        <f t="shared" si="4"/>
        <v>2765039.32</v>
      </c>
      <c r="L17" s="36">
        <f t="shared" si="5"/>
        <v>91.91612714495615</v>
      </c>
      <c r="M17" s="47" t="e">
        <f>+#REF!-L17</f>
        <v>#REF!</v>
      </c>
      <c r="N17" s="45">
        <f t="shared" si="6"/>
        <v>243180.68000000017</v>
      </c>
      <c r="O17" s="48">
        <f t="shared" si="3"/>
        <v>8.083872855043852</v>
      </c>
    </row>
    <row r="18" spans="1:15" s="1" customFormat="1" ht="23.25" customHeight="1">
      <c r="A18" s="42">
        <v>10</v>
      </c>
      <c r="B18" s="43" t="s">
        <v>35</v>
      </c>
      <c r="C18" s="44">
        <v>3523130</v>
      </c>
      <c r="D18" s="45">
        <v>3216124.64</v>
      </c>
      <c r="E18" s="36">
        <f t="shared" si="0"/>
        <v>91.28600534184092</v>
      </c>
      <c r="F18" s="37" t="e">
        <f>+#REF!-E18</f>
        <v>#REF!</v>
      </c>
      <c r="G18" s="46">
        <v>307005.36</v>
      </c>
      <c r="H18" s="40">
        <f t="shared" si="1"/>
        <v>8.71399465815908</v>
      </c>
      <c r="I18" s="45"/>
      <c r="J18" s="36">
        <f t="shared" si="2"/>
        <v>0</v>
      </c>
      <c r="K18" s="35">
        <f t="shared" si="4"/>
        <v>3216124.64</v>
      </c>
      <c r="L18" s="36">
        <f t="shared" si="5"/>
        <v>91.28600534184092</v>
      </c>
      <c r="M18" s="47" t="e">
        <f>+#REF!-L18</f>
        <v>#REF!</v>
      </c>
      <c r="N18" s="45">
        <f t="shared" si="6"/>
        <v>307005.35999999987</v>
      </c>
      <c r="O18" s="48">
        <f t="shared" si="3"/>
        <v>8.713994658159075</v>
      </c>
    </row>
    <row r="19" spans="1:15" s="1" customFormat="1" ht="23.25" customHeight="1">
      <c r="A19" s="42">
        <v>11</v>
      </c>
      <c r="B19" s="43" t="s">
        <v>36</v>
      </c>
      <c r="C19" s="44">
        <v>2512943</v>
      </c>
      <c r="D19" s="45">
        <v>2292463.75</v>
      </c>
      <c r="E19" s="36">
        <f t="shared" si="0"/>
        <v>91.22625344068688</v>
      </c>
      <c r="F19" s="37" t="e">
        <f>+#REF!-E19</f>
        <v>#REF!</v>
      </c>
      <c r="G19" s="46">
        <v>220479.25</v>
      </c>
      <c r="H19" s="40">
        <f t="shared" si="1"/>
        <v>8.773746559313125</v>
      </c>
      <c r="I19" s="45"/>
      <c r="J19" s="36">
        <f t="shared" si="2"/>
        <v>0</v>
      </c>
      <c r="K19" s="35">
        <f t="shared" si="4"/>
        <v>2292463.75</v>
      </c>
      <c r="L19" s="36">
        <f t="shared" si="5"/>
        <v>91.22625344068688</v>
      </c>
      <c r="M19" s="47" t="e">
        <f>+#REF!-L19</f>
        <v>#REF!</v>
      </c>
      <c r="N19" s="45">
        <f t="shared" si="6"/>
        <v>220479.25</v>
      </c>
      <c r="O19" s="48">
        <f t="shared" si="3"/>
        <v>8.773746559313125</v>
      </c>
    </row>
    <row r="20" spans="1:15" s="1" customFormat="1" ht="23.25" customHeight="1">
      <c r="A20" s="42">
        <v>12</v>
      </c>
      <c r="B20" s="43" t="s">
        <v>37</v>
      </c>
      <c r="C20" s="44">
        <v>3019650</v>
      </c>
      <c r="D20" s="45">
        <v>2725889.06</v>
      </c>
      <c r="E20" s="36">
        <f t="shared" si="0"/>
        <v>90.27168910304174</v>
      </c>
      <c r="F20" s="37" t="e">
        <f>+#REF!-E20</f>
        <v>#REF!</v>
      </c>
      <c r="G20" s="46">
        <v>293760.94</v>
      </c>
      <c r="H20" s="40">
        <f t="shared" si="1"/>
        <v>9.728310896958257</v>
      </c>
      <c r="I20" s="45"/>
      <c r="J20" s="36">
        <f t="shared" si="2"/>
        <v>0</v>
      </c>
      <c r="K20" s="35">
        <f t="shared" si="4"/>
        <v>2725889.06</v>
      </c>
      <c r="L20" s="36">
        <f t="shared" si="5"/>
        <v>90.27168910304174</v>
      </c>
      <c r="M20" s="47" t="e">
        <f>+#REF!-L20</f>
        <v>#REF!</v>
      </c>
      <c r="N20" s="45">
        <f t="shared" si="6"/>
        <v>293760.93999999994</v>
      </c>
      <c r="O20" s="48">
        <f t="shared" si="3"/>
        <v>9.728310896958254</v>
      </c>
    </row>
    <row r="21" spans="1:15" s="1" customFormat="1" ht="23.25" customHeight="1">
      <c r="A21" s="42">
        <v>13</v>
      </c>
      <c r="B21" s="43" t="s">
        <v>38</v>
      </c>
      <c r="C21" s="44">
        <v>2901490</v>
      </c>
      <c r="D21" s="45">
        <v>2608034.21</v>
      </c>
      <c r="E21" s="36">
        <f t="shared" si="0"/>
        <v>89.88603131494509</v>
      </c>
      <c r="F21" s="37" t="e">
        <f>+#REF!-E21</f>
        <v>#REF!</v>
      </c>
      <c r="G21" s="46">
        <v>293455.79</v>
      </c>
      <c r="H21" s="40">
        <f t="shared" si="1"/>
        <v>10.11396868505492</v>
      </c>
      <c r="I21" s="45"/>
      <c r="J21" s="36">
        <f t="shared" si="2"/>
        <v>0</v>
      </c>
      <c r="K21" s="35">
        <f t="shared" si="4"/>
        <v>2608034.21</v>
      </c>
      <c r="L21" s="36">
        <f t="shared" si="5"/>
        <v>89.88603131494509</v>
      </c>
      <c r="M21" s="47" t="e">
        <f>+#REF!-L21</f>
        <v>#REF!</v>
      </c>
      <c r="N21" s="45">
        <f t="shared" si="6"/>
        <v>293455.79000000004</v>
      </c>
      <c r="O21" s="48">
        <f t="shared" si="3"/>
        <v>10.113968685054921</v>
      </c>
    </row>
    <row r="22" spans="1:15" s="1" customFormat="1" ht="23.25" customHeight="1">
      <c r="A22" s="42">
        <v>14</v>
      </c>
      <c r="B22" s="43" t="s">
        <v>39</v>
      </c>
      <c r="C22" s="44">
        <v>17145220</v>
      </c>
      <c r="D22" s="45">
        <v>15393227.54</v>
      </c>
      <c r="E22" s="36">
        <f t="shared" si="0"/>
        <v>89.78145243980538</v>
      </c>
      <c r="F22" s="37" t="e">
        <f>+#REF!-E22</f>
        <v>#REF!</v>
      </c>
      <c r="G22" s="46">
        <v>1751992.46</v>
      </c>
      <c r="H22" s="40">
        <f t="shared" si="1"/>
        <v>10.21854756019462</v>
      </c>
      <c r="I22" s="45"/>
      <c r="J22" s="36">
        <f t="shared" si="2"/>
        <v>0</v>
      </c>
      <c r="K22" s="35">
        <f t="shared" si="4"/>
        <v>15393227.54</v>
      </c>
      <c r="L22" s="36">
        <f t="shared" si="5"/>
        <v>89.78145243980538</v>
      </c>
      <c r="M22" s="47" t="e">
        <f>+#REF!-L22</f>
        <v>#REF!</v>
      </c>
      <c r="N22" s="45">
        <f t="shared" si="6"/>
        <v>1751992.460000001</v>
      </c>
      <c r="O22" s="48">
        <f t="shared" si="3"/>
        <v>10.218547560194626</v>
      </c>
    </row>
    <row r="23" spans="1:15" s="1" customFormat="1" ht="23.25" customHeight="1">
      <c r="A23" s="42">
        <v>15</v>
      </c>
      <c r="B23" s="43" t="s">
        <v>40</v>
      </c>
      <c r="C23" s="44">
        <v>13538520</v>
      </c>
      <c r="D23" s="45">
        <v>12135567.34</v>
      </c>
      <c r="E23" s="36">
        <f t="shared" si="0"/>
        <v>89.6373262365458</v>
      </c>
      <c r="F23" s="37" t="e">
        <f>+#REF!-E23</f>
        <v>#REF!</v>
      </c>
      <c r="G23" s="46">
        <v>1402952.66</v>
      </c>
      <c r="H23" s="40">
        <f t="shared" si="1"/>
        <v>10.362673763454204</v>
      </c>
      <c r="I23" s="45"/>
      <c r="J23" s="36">
        <f t="shared" si="2"/>
        <v>0</v>
      </c>
      <c r="K23" s="35">
        <f t="shared" si="4"/>
        <v>12135567.34</v>
      </c>
      <c r="L23" s="36">
        <f t="shared" si="5"/>
        <v>89.6373262365458</v>
      </c>
      <c r="M23" s="47" t="e">
        <f>+#REF!-L23</f>
        <v>#REF!</v>
      </c>
      <c r="N23" s="45">
        <f t="shared" si="6"/>
        <v>1402952.6600000001</v>
      </c>
      <c r="O23" s="48">
        <f t="shared" si="3"/>
        <v>10.362673763454204</v>
      </c>
    </row>
    <row r="24" spans="1:15" s="1" customFormat="1" ht="23.25" customHeight="1">
      <c r="A24" s="42">
        <v>16</v>
      </c>
      <c r="B24" s="43" t="s">
        <v>41</v>
      </c>
      <c r="C24" s="44">
        <v>7933830</v>
      </c>
      <c r="D24" s="45">
        <v>7109930.14</v>
      </c>
      <c r="E24" s="36">
        <f t="shared" si="0"/>
        <v>89.61535777802146</v>
      </c>
      <c r="F24" s="37" t="e">
        <f>+#REF!-E24</f>
        <v>#REF!</v>
      </c>
      <c r="G24" s="46">
        <v>823899.86</v>
      </c>
      <c r="H24" s="40">
        <f t="shared" si="1"/>
        <v>10.38464222197854</v>
      </c>
      <c r="I24" s="45">
        <v>168000</v>
      </c>
      <c r="J24" s="36">
        <f t="shared" si="2"/>
        <v>2.117514491739803</v>
      </c>
      <c r="K24" s="35">
        <f t="shared" si="4"/>
        <v>7277930.14</v>
      </c>
      <c r="L24" s="36">
        <f t="shared" si="5"/>
        <v>91.73287226976126</v>
      </c>
      <c r="M24" s="47" t="e">
        <f>+#REF!-L24</f>
        <v>#REF!</v>
      </c>
      <c r="N24" s="45">
        <f t="shared" si="6"/>
        <v>655899.8600000003</v>
      </c>
      <c r="O24" s="48">
        <f t="shared" si="3"/>
        <v>8.267127730238741</v>
      </c>
    </row>
    <row r="25" spans="1:15" s="1" customFormat="1" ht="23.25" customHeight="1">
      <c r="A25" s="42">
        <v>17</v>
      </c>
      <c r="B25" s="43" t="s">
        <v>42</v>
      </c>
      <c r="C25" s="44">
        <v>11486268</v>
      </c>
      <c r="D25" s="45">
        <v>10292494.48</v>
      </c>
      <c r="E25" s="36">
        <f t="shared" si="0"/>
        <v>89.60695049079474</v>
      </c>
      <c r="F25" s="37" t="e">
        <f>+#REF!-E25</f>
        <v>#REF!</v>
      </c>
      <c r="G25" s="46">
        <v>1193773.52</v>
      </c>
      <c r="H25" s="40">
        <f t="shared" si="1"/>
        <v>10.393049509205253</v>
      </c>
      <c r="I25" s="45">
        <v>109275</v>
      </c>
      <c r="J25" s="36">
        <f t="shared" si="2"/>
        <v>0.9513533899783637</v>
      </c>
      <c r="K25" s="35">
        <f t="shared" si="4"/>
        <v>10401769.48</v>
      </c>
      <c r="L25" s="36">
        <f t="shared" si="5"/>
        <v>90.55830388077311</v>
      </c>
      <c r="M25" s="47" t="e">
        <f>+#REF!-L25</f>
        <v>#REF!</v>
      </c>
      <c r="N25" s="45">
        <f t="shared" si="6"/>
        <v>1084498.5199999996</v>
      </c>
      <c r="O25" s="48">
        <f t="shared" si="3"/>
        <v>9.441696119226885</v>
      </c>
    </row>
    <row r="26" spans="1:15" s="1" customFormat="1" ht="23.25" customHeight="1">
      <c r="A26" s="42">
        <v>18</v>
      </c>
      <c r="B26" s="43" t="s">
        <v>43</v>
      </c>
      <c r="C26" s="44">
        <v>2557725</v>
      </c>
      <c r="D26" s="45">
        <v>2287705.14</v>
      </c>
      <c r="E26" s="36">
        <f t="shared" si="0"/>
        <v>89.44296748086678</v>
      </c>
      <c r="F26" s="37" t="e">
        <f>+#REF!-E26</f>
        <v>#REF!</v>
      </c>
      <c r="G26" s="46">
        <v>270019.86</v>
      </c>
      <c r="H26" s="40">
        <f t="shared" si="1"/>
        <v>10.557032519133214</v>
      </c>
      <c r="I26" s="45"/>
      <c r="J26" s="36">
        <f t="shared" si="2"/>
        <v>0</v>
      </c>
      <c r="K26" s="35">
        <f t="shared" si="4"/>
        <v>2287705.14</v>
      </c>
      <c r="L26" s="36">
        <f t="shared" si="5"/>
        <v>89.44296748086678</v>
      </c>
      <c r="M26" s="47" t="e">
        <f>+#REF!-L26</f>
        <v>#REF!</v>
      </c>
      <c r="N26" s="45">
        <f t="shared" si="6"/>
        <v>270019.85999999987</v>
      </c>
      <c r="O26" s="48">
        <f t="shared" si="3"/>
        <v>10.557032519133209</v>
      </c>
    </row>
    <row r="27" spans="1:15" s="1" customFormat="1" ht="23.25" customHeight="1">
      <c r="A27" s="42">
        <v>19</v>
      </c>
      <c r="B27" s="43" t="s">
        <v>44</v>
      </c>
      <c r="C27" s="44">
        <v>1461900</v>
      </c>
      <c r="D27" s="45">
        <v>1307466.52</v>
      </c>
      <c r="E27" s="36">
        <f t="shared" si="0"/>
        <v>89.43611190915931</v>
      </c>
      <c r="F27" s="37" t="e">
        <f>+#REF!-E27</f>
        <v>#REF!</v>
      </c>
      <c r="G27" s="46">
        <v>154433.48</v>
      </c>
      <c r="H27" s="40">
        <f t="shared" si="1"/>
        <v>10.563888090840688</v>
      </c>
      <c r="I27" s="45"/>
      <c r="J27" s="36">
        <f t="shared" si="2"/>
        <v>0</v>
      </c>
      <c r="K27" s="35">
        <f t="shared" si="4"/>
        <v>1307466.52</v>
      </c>
      <c r="L27" s="36">
        <f t="shared" si="5"/>
        <v>89.43611190915931</v>
      </c>
      <c r="M27" s="47" t="e">
        <f>+#REF!-L27</f>
        <v>#REF!</v>
      </c>
      <c r="N27" s="45">
        <f t="shared" si="6"/>
        <v>154433.47999999998</v>
      </c>
      <c r="O27" s="48">
        <f t="shared" si="3"/>
        <v>10.563888090840685</v>
      </c>
    </row>
    <row r="28" spans="1:15" s="1" customFormat="1" ht="23.25" customHeight="1">
      <c r="A28" s="42">
        <v>20</v>
      </c>
      <c r="B28" s="43" t="s">
        <v>45</v>
      </c>
      <c r="C28" s="44">
        <v>2296770</v>
      </c>
      <c r="D28" s="45">
        <v>2042553.42</v>
      </c>
      <c r="E28" s="36">
        <f t="shared" si="0"/>
        <v>88.93156127953604</v>
      </c>
      <c r="F28" s="37" t="e">
        <f>+#REF!-E28</f>
        <v>#REF!</v>
      </c>
      <c r="G28" s="46">
        <v>254216.58</v>
      </c>
      <c r="H28" s="40">
        <f t="shared" si="1"/>
        <v>11.068438720463956</v>
      </c>
      <c r="I28" s="45"/>
      <c r="J28" s="36">
        <f t="shared" si="2"/>
        <v>0</v>
      </c>
      <c r="K28" s="35">
        <f t="shared" si="4"/>
        <v>2042553.42</v>
      </c>
      <c r="L28" s="36">
        <f t="shared" si="5"/>
        <v>88.93156127953604</v>
      </c>
      <c r="M28" s="47" t="e">
        <f>+#REF!-L28</f>
        <v>#REF!</v>
      </c>
      <c r="N28" s="45">
        <f t="shared" si="6"/>
        <v>254216.58000000007</v>
      </c>
      <c r="O28" s="48">
        <f t="shared" si="3"/>
        <v>11.06843872046396</v>
      </c>
    </row>
    <row r="29" spans="1:15" s="1" customFormat="1" ht="23.25" customHeight="1">
      <c r="A29" s="42">
        <v>21</v>
      </c>
      <c r="B29" s="43" t="s">
        <v>46</v>
      </c>
      <c r="C29" s="44">
        <v>13669100</v>
      </c>
      <c r="D29" s="45">
        <v>12154554.83</v>
      </c>
      <c r="E29" s="36">
        <f t="shared" si="0"/>
        <v>88.9199349627993</v>
      </c>
      <c r="F29" s="37" t="e">
        <f>+#REF!-E29</f>
        <v>#REF!</v>
      </c>
      <c r="G29" s="46">
        <v>1514545.17</v>
      </c>
      <c r="H29" s="40">
        <f t="shared" si="1"/>
        <v>11.080065037200693</v>
      </c>
      <c r="I29" s="45">
        <v>286263.41</v>
      </c>
      <c r="J29" s="36">
        <f t="shared" si="2"/>
        <v>2.0942374406508106</v>
      </c>
      <c r="K29" s="35">
        <f t="shared" si="4"/>
        <v>12440818.24</v>
      </c>
      <c r="L29" s="36">
        <f t="shared" si="5"/>
        <v>91.01417240345012</v>
      </c>
      <c r="M29" s="47" t="e">
        <f>+#REF!-L29</f>
        <v>#REF!</v>
      </c>
      <c r="N29" s="45">
        <f t="shared" si="6"/>
        <v>1228281.7599999998</v>
      </c>
      <c r="O29" s="48">
        <f t="shared" si="3"/>
        <v>8.98582759654988</v>
      </c>
    </row>
    <row r="30" spans="1:15" s="1" customFormat="1" ht="23.25" customHeight="1">
      <c r="A30" s="42">
        <v>22</v>
      </c>
      <c r="B30" s="43" t="s">
        <v>47</v>
      </c>
      <c r="C30" s="44">
        <v>10559310</v>
      </c>
      <c r="D30" s="45">
        <v>9378202.99</v>
      </c>
      <c r="E30" s="36">
        <f t="shared" si="0"/>
        <v>88.8145436586292</v>
      </c>
      <c r="F30" s="37" t="e">
        <f>+#REF!-E30</f>
        <v>#REF!</v>
      </c>
      <c r="G30" s="46">
        <v>1181107.01</v>
      </c>
      <c r="H30" s="40">
        <f t="shared" si="1"/>
        <v>11.18545634137079</v>
      </c>
      <c r="I30" s="45"/>
      <c r="J30" s="36">
        <f t="shared" si="2"/>
        <v>0</v>
      </c>
      <c r="K30" s="35">
        <f t="shared" si="4"/>
        <v>9378202.99</v>
      </c>
      <c r="L30" s="36">
        <f t="shared" si="5"/>
        <v>88.8145436586292</v>
      </c>
      <c r="M30" s="47" t="e">
        <f>+#REF!-L30</f>
        <v>#REF!</v>
      </c>
      <c r="N30" s="45">
        <f t="shared" si="6"/>
        <v>1181107.0099999998</v>
      </c>
      <c r="O30" s="48">
        <f t="shared" si="3"/>
        <v>11.185456341370788</v>
      </c>
    </row>
    <row r="31" spans="1:15" s="1" customFormat="1" ht="23.25" customHeight="1">
      <c r="A31" s="42">
        <v>23</v>
      </c>
      <c r="B31" s="43" t="s">
        <v>48</v>
      </c>
      <c r="C31" s="44">
        <v>18647340</v>
      </c>
      <c r="D31" s="45">
        <v>16552479.63</v>
      </c>
      <c r="E31" s="36">
        <f t="shared" si="0"/>
        <v>88.76590242897915</v>
      </c>
      <c r="F31" s="37" t="e">
        <f>+#REF!-E31</f>
        <v>#REF!</v>
      </c>
      <c r="G31" s="46">
        <v>2094860.37</v>
      </c>
      <c r="H31" s="40">
        <f t="shared" si="1"/>
        <v>11.234097571020854</v>
      </c>
      <c r="I31" s="45">
        <v>599890</v>
      </c>
      <c r="J31" s="36">
        <f t="shared" si="2"/>
        <v>3.2170272006624</v>
      </c>
      <c r="K31" s="35">
        <f t="shared" si="4"/>
        <v>17152369.630000003</v>
      </c>
      <c r="L31" s="36">
        <f t="shared" si="5"/>
        <v>91.98292962964156</v>
      </c>
      <c r="M31" s="47" t="e">
        <f>+#REF!-L31</f>
        <v>#REF!</v>
      </c>
      <c r="N31" s="45">
        <f t="shared" si="6"/>
        <v>1494970.3699999973</v>
      </c>
      <c r="O31" s="48">
        <f t="shared" si="3"/>
        <v>8.01707037035844</v>
      </c>
    </row>
    <row r="32" spans="1:15" s="1" customFormat="1" ht="23.25" customHeight="1">
      <c r="A32" s="42">
        <v>24</v>
      </c>
      <c r="B32" s="43" t="s">
        <v>49</v>
      </c>
      <c r="C32" s="44">
        <v>2751941</v>
      </c>
      <c r="D32" s="45">
        <v>2441908.43</v>
      </c>
      <c r="E32" s="36">
        <f t="shared" si="0"/>
        <v>88.73404008298144</v>
      </c>
      <c r="F32" s="37" t="e">
        <f>+#REF!-E32</f>
        <v>#REF!</v>
      </c>
      <c r="G32" s="46">
        <v>310032.57</v>
      </c>
      <c r="H32" s="40">
        <f t="shared" si="1"/>
        <v>11.26595991701857</v>
      </c>
      <c r="I32" s="45"/>
      <c r="J32" s="36">
        <f t="shared" si="2"/>
        <v>0</v>
      </c>
      <c r="K32" s="35">
        <f t="shared" si="4"/>
        <v>2441908.43</v>
      </c>
      <c r="L32" s="36">
        <f t="shared" si="5"/>
        <v>88.73404008298144</v>
      </c>
      <c r="M32" s="47" t="e">
        <f>+#REF!-L32</f>
        <v>#REF!</v>
      </c>
      <c r="N32" s="45">
        <f t="shared" si="6"/>
        <v>310032.56999999983</v>
      </c>
      <c r="O32" s="48">
        <f t="shared" si="3"/>
        <v>11.265959917018565</v>
      </c>
    </row>
    <row r="33" spans="1:15" s="1" customFormat="1" ht="23.25" customHeight="1">
      <c r="A33" s="42">
        <v>25</v>
      </c>
      <c r="B33" s="43" t="s">
        <v>50</v>
      </c>
      <c r="C33" s="44">
        <v>4139040</v>
      </c>
      <c r="D33" s="45">
        <v>3671833.66</v>
      </c>
      <c r="E33" s="36">
        <f t="shared" si="0"/>
        <v>88.71220524566083</v>
      </c>
      <c r="F33" s="37" t="e">
        <f>+#REF!-E33</f>
        <v>#REF!</v>
      </c>
      <c r="G33" s="46">
        <v>467206.34</v>
      </c>
      <c r="H33" s="40">
        <f t="shared" si="1"/>
        <v>11.28779475433917</v>
      </c>
      <c r="I33" s="45"/>
      <c r="J33" s="36">
        <f t="shared" si="2"/>
        <v>0</v>
      </c>
      <c r="K33" s="35">
        <f t="shared" si="4"/>
        <v>3671833.66</v>
      </c>
      <c r="L33" s="36">
        <f t="shared" si="5"/>
        <v>88.71220524566083</v>
      </c>
      <c r="M33" s="47" t="e">
        <f>+#REF!-L33</f>
        <v>#REF!</v>
      </c>
      <c r="N33" s="45">
        <f t="shared" si="6"/>
        <v>467206.33999999985</v>
      </c>
      <c r="O33" s="48">
        <f t="shared" si="3"/>
        <v>11.287794754339167</v>
      </c>
    </row>
    <row r="34" spans="1:15" s="1" customFormat="1" ht="23.25" customHeight="1">
      <c r="A34" s="42">
        <v>26</v>
      </c>
      <c r="B34" s="43" t="s">
        <v>51</v>
      </c>
      <c r="C34" s="44">
        <v>10347630</v>
      </c>
      <c r="D34" s="45">
        <v>9148116.49</v>
      </c>
      <c r="E34" s="36">
        <f t="shared" si="0"/>
        <v>88.40784305198389</v>
      </c>
      <c r="F34" s="37" t="e">
        <f>+#REF!-E34</f>
        <v>#REF!</v>
      </c>
      <c r="G34" s="46">
        <v>1199513.51</v>
      </c>
      <c r="H34" s="40">
        <f t="shared" si="1"/>
        <v>11.592156948016116</v>
      </c>
      <c r="I34" s="45"/>
      <c r="J34" s="36">
        <f t="shared" si="2"/>
        <v>0</v>
      </c>
      <c r="K34" s="35">
        <f t="shared" si="4"/>
        <v>9148116.49</v>
      </c>
      <c r="L34" s="36">
        <f t="shared" si="5"/>
        <v>88.40784305198389</v>
      </c>
      <c r="M34" s="47" t="e">
        <f>+#REF!-L34</f>
        <v>#REF!</v>
      </c>
      <c r="N34" s="45">
        <f t="shared" si="6"/>
        <v>1199513.5099999998</v>
      </c>
      <c r="O34" s="48">
        <f t="shared" si="3"/>
        <v>11.592156948016113</v>
      </c>
    </row>
    <row r="35" spans="1:15" s="1" customFormat="1" ht="23.25" customHeight="1">
      <c r="A35" s="42">
        <v>27</v>
      </c>
      <c r="B35" s="43" t="s">
        <v>52</v>
      </c>
      <c r="C35" s="44">
        <v>13913360</v>
      </c>
      <c r="D35" s="45">
        <v>12298794.25</v>
      </c>
      <c r="E35" s="36">
        <f t="shared" si="0"/>
        <v>88.3955726725967</v>
      </c>
      <c r="F35" s="37" t="e">
        <f>+#REF!-E35</f>
        <v>#REF!</v>
      </c>
      <c r="G35" s="46">
        <v>1614565.75</v>
      </c>
      <c r="H35" s="40">
        <f t="shared" si="1"/>
        <v>11.604427327403302</v>
      </c>
      <c r="I35" s="45"/>
      <c r="J35" s="36">
        <f t="shared" si="2"/>
        <v>0</v>
      </c>
      <c r="K35" s="35">
        <f t="shared" si="4"/>
        <v>12298794.25</v>
      </c>
      <c r="L35" s="36">
        <f t="shared" si="5"/>
        <v>88.3955726725967</v>
      </c>
      <c r="M35" s="47" t="e">
        <f>+#REF!-L35</f>
        <v>#REF!</v>
      </c>
      <c r="N35" s="45">
        <f t="shared" si="6"/>
        <v>1614565.75</v>
      </c>
      <c r="O35" s="48">
        <f t="shared" si="3"/>
        <v>11.604427327403302</v>
      </c>
    </row>
    <row r="36" spans="1:15" s="1" customFormat="1" ht="23.25" customHeight="1">
      <c r="A36" s="42">
        <v>28</v>
      </c>
      <c r="B36" s="43" t="s">
        <v>53</v>
      </c>
      <c r="C36" s="44">
        <v>7159230</v>
      </c>
      <c r="D36" s="45">
        <v>6314404.64</v>
      </c>
      <c r="E36" s="36">
        <f t="shared" si="0"/>
        <v>88.19949407967059</v>
      </c>
      <c r="F36" s="37" t="e">
        <f>+#REF!-E36</f>
        <v>#REF!</v>
      </c>
      <c r="G36" s="46">
        <v>844825.36</v>
      </c>
      <c r="H36" s="40">
        <f t="shared" si="1"/>
        <v>11.800505920329421</v>
      </c>
      <c r="I36" s="45"/>
      <c r="J36" s="36">
        <f t="shared" si="2"/>
        <v>0</v>
      </c>
      <c r="K36" s="35">
        <f t="shared" si="4"/>
        <v>6314404.64</v>
      </c>
      <c r="L36" s="36">
        <f t="shared" si="5"/>
        <v>88.19949407967059</v>
      </c>
      <c r="M36" s="47" t="e">
        <f>+#REF!-L36</f>
        <v>#REF!</v>
      </c>
      <c r="N36" s="45">
        <f t="shared" si="6"/>
        <v>844825.3600000003</v>
      </c>
      <c r="O36" s="48">
        <f t="shared" si="3"/>
        <v>11.800505920329424</v>
      </c>
    </row>
    <row r="37" spans="1:15" s="1" customFormat="1" ht="23.25" customHeight="1">
      <c r="A37" s="42">
        <v>29</v>
      </c>
      <c r="B37" s="43" t="s">
        <v>54</v>
      </c>
      <c r="C37" s="44">
        <v>2828070</v>
      </c>
      <c r="D37" s="45">
        <v>2490283.23</v>
      </c>
      <c r="E37" s="36">
        <f t="shared" si="0"/>
        <v>88.05592612629815</v>
      </c>
      <c r="F37" s="37" t="e">
        <f>+#REF!-E37</f>
        <v>#REF!</v>
      </c>
      <c r="G37" s="46">
        <v>337786.77</v>
      </c>
      <c r="H37" s="40">
        <f t="shared" si="1"/>
        <v>11.944073873701853</v>
      </c>
      <c r="I37" s="45"/>
      <c r="J37" s="36">
        <f t="shared" si="2"/>
        <v>0</v>
      </c>
      <c r="K37" s="35">
        <f t="shared" si="4"/>
        <v>2490283.23</v>
      </c>
      <c r="L37" s="36">
        <f t="shared" si="5"/>
        <v>88.05592612629815</v>
      </c>
      <c r="M37" s="47" t="e">
        <f>+#REF!-L37</f>
        <v>#REF!</v>
      </c>
      <c r="N37" s="45">
        <f t="shared" si="6"/>
        <v>337786.77</v>
      </c>
      <c r="O37" s="48">
        <f t="shared" si="3"/>
        <v>11.944073873701853</v>
      </c>
    </row>
    <row r="38" spans="1:15" s="1" customFormat="1" ht="23.25" customHeight="1">
      <c r="A38" s="42">
        <v>30</v>
      </c>
      <c r="B38" s="43" t="s">
        <v>55</v>
      </c>
      <c r="C38" s="44">
        <v>7655180</v>
      </c>
      <c r="D38" s="45">
        <v>6725110.16</v>
      </c>
      <c r="E38" s="36">
        <f t="shared" si="0"/>
        <v>87.85045106712056</v>
      </c>
      <c r="F38" s="37" t="e">
        <f>+#REF!-E38</f>
        <v>#REF!</v>
      </c>
      <c r="G38" s="46">
        <v>930069.84</v>
      </c>
      <c r="H38" s="40">
        <f t="shared" si="1"/>
        <v>12.149548932879435</v>
      </c>
      <c r="I38" s="45"/>
      <c r="J38" s="36">
        <f t="shared" si="2"/>
        <v>0</v>
      </c>
      <c r="K38" s="35">
        <f t="shared" si="4"/>
        <v>6725110.16</v>
      </c>
      <c r="L38" s="36">
        <f t="shared" si="5"/>
        <v>87.85045106712056</v>
      </c>
      <c r="M38" s="47" t="e">
        <f>+#REF!-L38</f>
        <v>#REF!</v>
      </c>
      <c r="N38" s="45">
        <f t="shared" si="6"/>
        <v>930069.8399999999</v>
      </c>
      <c r="O38" s="48">
        <f t="shared" si="3"/>
        <v>12.149548932879433</v>
      </c>
    </row>
    <row r="39" spans="1:15" s="1" customFormat="1" ht="23.25" customHeight="1">
      <c r="A39" s="42">
        <v>31</v>
      </c>
      <c r="B39" s="43" t="s">
        <v>56</v>
      </c>
      <c r="C39" s="44">
        <v>8187180</v>
      </c>
      <c r="D39" s="45">
        <v>7187572.78</v>
      </c>
      <c r="E39" s="36">
        <f t="shared" si="0"/>
        <v>87.79057966235017</v>
      </c>
      <c r="F39" s="37" t="e">
        <f>+#REF!-E39</f>
        <v>#REF!</v>
      </c>
      <c r="G39" s="46">
        <v>999607.22</v>
      </c>
      <c r="H39" s="40">
        <f t="shared" si="1"/>
        <v>12.209420337649838</v>
      </c>
      <c r="I39" s="45"/>
      <c r="J39" s="36">
        <f t="shared" si="2"/>
        <v>0</v>
      </c>
      <c r="K39" s="35">
        <f t="shared" si="4"/>
        <v>7187572.78</v>
      </c>
      <c r="L39" s="36">
        <f t="shared" si="5"/>
        <v>87.79057966235017</v>
      </c>
      <c r="M39" s="47" t="e">
        <f>+#REF!-L39</f>
        <v>#REF!</v>
      </c>
      <c r="N39" s="45">
        <f t="shared" si="6"/>
        <v>999607.2199999997</v>
      </c>
      <c r="O39" s="48">
        <f t="shared" si="3"/>
        <v>12.209420337649835</v>
      </c>
    </row>
    <row r="40" spans="1:15" s="1" customFormat="1" ht="23.25" customHeight="1">
      <c r="A40" s="42">
        <v>32</v>
      </c>
      <c r="B40" s="43" t="s">
        <v>57</v>
      </c>
      <c r="C40" s="44">
        <v>3487120</v>
      </c>
      <c r="D40" s="45">
        <v>3059558.27</v>
      </c>
      <c r="E40" s="36">
        <f t="shared" si="0"/>
        <v>87.73882946385557</v>
      </c>
      <c r="F40" s="37" t="e">
        <f>+#REF!-E40</f>
        <v>#REF!</v>
      </c>
      <c r="G40" s="46">
        <v>427561.73</v>
      </c>
      <c r="H40" s="40">
        <f t="shared" si="1"/>
        <v>12.26117053614444</v>
      </c>
      <c r="I40" s="45">
        <v>36960</v>
      </c>
      <c r="J40" s="36">
        <f t="shared" si="2"/>
        <v>1.059900433595632</v>
      </c>
      <c r="K40" s="35">
        <f t="shared" si="4"/>
        <v>3096518.27</v>
      </c>
      <c r="L40" s="36">
        <f t="shared" si="5"/>
        <v>88.7987298974512</v>
      </c>
      <c r="M40" s="47" t="e">
        <f>+#REF!-L40</f>
        <v>#REF!</v>
      </c>
      <c r="N40" s="45">
        <f t="shared" si="6"/>
        <v>390601.73</v>
      </c>
      <c r="O40" s="48">
        <f t="shared" si="3"/>
        <v>11.201270102548808</v>
      </c>
    </row>
    <row r="41" spans="1:15" s="1" customFormat="1" ht="23.25" customHeight="1">
      <c r="A41" s="42">
        <v>33</v>
      </c>
      <c r="B41" s="43" t="s">
        <v>58</v>
      </c>
      <c r="C41" s="44">
        <v>24303342</v>
      </c>
      <c r="D41" s="45">
        <v>21318301.04</v>
      </c>
      <c r="E41" s="36">
        <f t="shared" si="0"/>
        <v>87.71757003625262</v>
      </c>
      <c r="F41" s="37" t="e">
        <f>+#REF!-E41</f>
        <v>#REF!</v>
      </c>
      <c r="G41" s="46">
        <v>2985040.96</v>
      </c>
      <c r="H41" s="40">
        <f t="shared" si="1"/>
        <v>12.282429963747372</v>
      </c>
      <c r="I41" s="45"/>
      <c r="J41" s="36">
        <f t="shared" si="2"/>
        <v>0</v>
      </c>
      <c r="K41" s="35">
        <f t="shared" si="4"/>
        <v>21318301.04</v>
      </c>
      <c r="L41" s="36">
        <f t="shared" si="5"/>
        <v>87.71757003625262</v>
      </c>
      <c r="M41" s="47" t="e">
        <f>+#REF!-L41</f>
        <v>#REF!</v>
      </c>
      <c r="N41" s="45">
        <f t="shared" si="6"/>
        <v>2985040.960000001</v>
      </c>
      <c r="O41" s="48">
        <f t="shared" si="3"/>
        <v>12.282429963747377</v>
      </c>
    </row>
    <row r="42" spans="1:15" s="1" customFormat="1" ht="23.25" customHeight="1">
      <c r="A42" s="42">
        <v>34</v>
      </c>
      <c r="B42" s="43" t="s">
        <v>59</v>
      </c>
      <c r="C42" s="44">
        <v>5734940</v>
      </c>
      <c r="D42" s="45">
        <v>5024125.06</v>
      </c>
      <c r="E42" s="36">
        <f t="shared" si="0"/>
        <v>87.60553833170006</v>
      </c>
      <c r="F42" s="37" t="e">
        <f>+#REF!-E42</f>
        <v>#REF!</v>
      </c>
      <c r="G42" s="46">
        <v>710814.94</v>
      </c>
      <c r="H42" s="40">
        <f t="shared" si="1"/>
        <v>12.39446166829993</v>
      </c>
      <c r="I42" s="45"/>
      <c r="J42" s="36">
        <f t="shared" si="2"/>
        <v>0</v>
      </c>
      <c r="K42" s="35">
        <f t="shared" si="4"/>
        <v>5024125.06</v>
      </c>
      <c r="L42" s="36">
        <f t="shared" si="5"/>
        <v>87.60553833170006</v>
      </c>
      <c r="M42" s="47" t="e">
        <f>+#REF!-L42</f>
        <v>#REF!</v>
      </c>
      <c r="N42" s="45">
        <f t="shared" si="6"/>
        <v>710814.9400000004</v>
      </c>
      <c r="O42" s="48">
        <f t="shared" si="3"/>
        <v>12.394461668299938</v>
      </c>
    </row>
    <row r="43" spans="1:15" s="1" customFormat="1" ht="23.25" customHeight="1">
      <c r="A43" s="42">
        <v>35</v>
      </c>
      <c r="B43" s="43" t="s">
        <v>60</v>
      </c>
      <c r="C43" s="44">
        <v>12369469</v>
      </c>
      <c r="D43" s="45">
        <v>10835693.32</v>
      </c>
      <c r="E43" s="36">
        <f t="shared" si="0"/>
        <v>87.60031105619812</v>
      </c>
      <c r="F43" s="37" t="e">
        <f>+#REF!-E43</f>
        <v>#REF!</v>
      </c>
      <c r="G43" s="46">
        <v>1533775.68</v>
      </c>
      <c r="H43" s="40">
        <f t="shared" si="1"/>
        <v>12.399688943801872</v>
      </c>
      <c r="I43" s="45"/>
      <c r="J43" s="36">
        <f t="shared" si="2"/>
        <v>0</v>
      </c>
      <c r="K43" s="35">
        <f t="shared" si="4"/>
        <v>10835693.32</v>
      </c>
      <c r="L43" s="36">
        <f t="shared" si="5"/>
        <v>87.60031105619812</v>
      </c>
      <c r="M43" s="47" t="e">
        <f>+#REF!-L43</f>
        <v>#REF!</v>
      </c>
      <c r="N43" s="45">
        <f t="shared" si="6"/>
        <v>1533775.6799999997</v>
      </c>
      <c r="O43" s="48">
        <f t="shared" si="3"/>
        <v>12.39968894380187</v>
      </c>
    </row>
    <row r="44" spans="1:15" s="1" customFormat="1" ht="23.25" customHeight="1">
      <c r="A44" s="42">
        <v>36</v>
      </c>
      <c r="B44" s="43" t="s">
        <v>61</v>
      </c>
      <c r="C44" s="44">
        <v>1795560</v>
      </c>
      <c r="D44" s="45">
        <v>1571928.15</v>
      </c>
      <c r="E44" s="36">
        <f t="shared" si="0"/>
        <v>87.54528670721112</v>
      </c>
      <c r="F44" s="37" t="e">
        <f>+#REF!-E44</f>
        <v>#REF!</v>
      </c>
      <c r="G44" s="46">
        <v>223631.85</v>
      </c>
      <c r="H44" s="40">
        <f t="shared" si="1"/>
        <v>12.45471329278888</v>
      </c>
      <c r="I44" s="45"/>
      <c r="J44" s="36">
        <f t="shared" si="2"/>
        <v>0</v>
      </c>
      <c r="K44" s="35">
        <f t="shared" si="4"/>
        <v>1571928.15</v>
      </c>
      <c r="L44" s="36">
        <f t="shared" si="5"/>
        <v>87.54528670721112</v>
      </c>
      <c r="M44" s="47" t="e">
        <f>+#REF!-L44</f>
        <v>#REF!</v>
      </c>
      <c r="N44" s="45">
        <f t="shared" si="6"/>
        <v>223631.8500000001</v>
      </c>
      <c r="O44" s="48">
        <f t="shared" si="3"/>
        <v>12.454713292788883</v>
      </c>
    </row>
    <row r="45" spans="1:15" s="1" customFormat="1" ht="23.25" customHeight="1">
      <c r="A45" s="42">
        <v>37</v>
      </c>
      <c r="B45" s="43" t="s">
        <v>62</v>
      </c>
      <c r="C45" s="44">
        <v>10790450</v>
      </c>
      <c r="D45" s="45">
        <v>9445292.89</v>
      </c>
      <c r="E45" s="36">
        <f t="shared" si="0"/>
        <v>87.5338182374229</v>
      </c>
      <c r="F45" s="37" t="e">
        <f>+#REF!-E45</f>
        <v>#REF!</v>
      </c>
      <c r="G45" s="46">
        <v>1345157.11</v>
      </c>
      <c r="H45" s="40">
        <f t="shared" si="1"/>
        <v>12.466181762577094</v>
      </c>
      <c r="I45" s="45"/>
      <c r="J45" s="36">
        <f t="shared" si="2"/>
        <v>0</v>
      </c>
      <c r="K45" s="35">
        <f t="shared" si="4"/>
        <v>9445292.89</v>
      </c>
      <c r="L45" s="36">
        <f t="shared" si="5"/>
        <v>87.5338182374229</v>
      </c>
      <c r="M45" s="47" t="e">
        <f>+#REF!-L45</f>
        <v>#REF!</v>
      </c>
      <c r="N45" s="45">
        <f t="shared" si="6"/>
        <v>1345157.1099999994</v>
      </c>
      <c r="O45" s="48">
        <f t="shared" si="3"/>
        <v>12.466181762577088</v>
      </c>
    </row>
    <row r="46" spans="1:15" s="1" customFormat="1" ht="23.25" customHeight="1">
      <c r="A46" s="42">
        <v>38</v>
      </c>
      <c r="B46" s="43" t="s">
        <v>63</v>
      </c>
      <c r="C46" s="44">
        <v>11191780</v>
      </c>
      <c r="D46" s="45">
        <v>9782406.57</v>
      </c>
      <c r="E46" s="36">
        <f t="shared" si="0"/>
        <v>87.40706634690818</v>
      </c>
      <c r="F46" s="37" t="e">
        <f>+#REF!-E46</f>
        <v>#REF!</v>
      </c>
      <c r="G46" s="46">
        <v>1409373.43</v>
      </c>
      <c r="H46" s="40">
        <f t="shared" si="1"/>
        <v>12.592933653091823</v>
      </c>
      <c r="I46" s="45">
        <v>149500</v>
      </c>
      <c r="J46" s="36">
        <f t="shared" si="2"/>
        <v>1.3358018116867916</v>
      </c>
      <c r="K46" s="35">
        <f t="shared" si="4"/>
        <v>9931906.57</v>
      </c>
      <c r="L46" s="36">
        <f t="shared" si="5"/>
        <v>88.74286815859497</v>
      </c>
      <c r="M46" s="47" t="e">
        <f>+#REF!-L46</f>
        <v>#REF!</v>
      </c>
      <c r="N46" s="45">
        <f t="shared" si="6"/>
        <v>1259873.4299999997</v>
      </c>
      <c r="O46" s="48">
        <f t="shared" si="3"/>
        <v>11.257131841405029</v>
      </c>
    </row>
    <row r="47" spans="1:15" s="1" customFormat="1" ht="23.25" customHeight="1">
      <c r="A47" s="42">
        <v>39</v>
      </c>
      <c r="B47" s="43" t="s">
        <v>64</v>
      </c>
      <c r="C47" s="44">
        <v>7646130</v>
      </c>
      <c r="D47" s="45">
        <v>6683221.16</v>
      </c>
      <c r="E47" s="36">
        <f t="shared" si="0"/>
        <v>87.40658555373764</v>
      </c>
      <c r="F47" s="37" t="e">
        <f>+#REF!-E47</f>
        <v>#REF!</v>
      </c>
      <c r="G47" s="46">
        <v>962908.84</v>
      </c>
      <c r="H47" s="40">
        <f t="shared" si="1"/>
        <v>12.593414446262358</v>
      </c>
      <c r="I47" s="45">
        <v>264476.6</v>
      </c>
      <c r="J47" s="36">
        <f t="shared" si="2"/>
        <v>3.4589602844837843</v>
      </c>
      <c r="K47" s="35">
        <f t="shared" si="4"/>
        <v>6947697.76</v>
      </c>
      <c r="L47" s="36">
        <f t="shared" si="5"/>
        <v>90.86554583822142</v>
      </c>
      <c r="M47" s="47" t="e">
        <f>+#REF!-L47</f>
        <v>#REF!</v>
      </c>
      <c r="N47" s="45">
        <f t="shared" si="6"/>
        <v>698432.2400000002</v>
      </c>
      <c r="O47" s="48">
        <f t="shared" si="3"/>
        <v>9.134454161778576</v>
      </c>
    </row>
    <row r="48" spans="1:15" s="1" customFormat="1" ht="23.25" customHeight="1">
      <c r="A48" s="42">
        <v>40</v>
      </c>
      <c r="B48" s="43" t="s">
        <v>65</v>
      </c>
      <c r="C48" s="44">
        <v>9910560</v>
      </c>
      <c r="D48" s="45">
        <v>8655934.64</v>
      </c>
      <c r="E48" s="36">
        <f t="shared" si="0"/>
        <v>87.3405200109782</v>
      </c>
      <c r="F48" s="37" t="e">
        <f>+#REF!-E48</f>
        <v>#REF!</v>
      </c>
      <c r="G48" s="46">
        <v>1254625.36</v>
      </c>
      <c r="H48" s="40">
        <f t="shared" si="1"/>
        <v>12.659479989021813</v>
      </c>
      <c r="I48" s="45"/>
      <c r="J48" s="36">
        <f t="shared" si="2"/>
        <v>0</v>
      </c>
      <c r="K48" s="35">
        <f t="shared" si="4"/>
        <v>8655934.64</v>
      </c>
      <c r="L48" s="36">
        <f t="shared" si="5"/>
        <v>87.3405200109782</v>
      </c>
      <c r="M48" s="47" t="e">
        <f>+#REF!-L48</f>
        <v>#REF!</v>
      </c>
      <c r="N48" s="45">
        <f t="shared" si="6"/>
        <v>1254625.3599999994</v>
      </c>
      <c r="O48" s="48">
        <f t="shared" si="3"/>
        <v>12.659479989021806</v>
      </c>
    </row>
    <row r="49" spans="1:15" s="1" customFormat="1" ht="23.25" customHeight="1">
      <c r="A49" s="42">
        <v>41</v>
      </c>
      <c r="B49" s="43" t="s">
        <v>66</v>
      </c>
      <c r="C49" s="44">
        <v>8911090</v>
      </c>
      <c r="D49" s="45">
        <v>7781440.53</v>
      </c>
      <c r="E49" s="36">
        <f t="shared" si="0"/>
        <v>87.32310559089854</v>
      </c>
      <c r="F49" s="37" t="e">
        <f>+#REF!-E49</f>
        <v>#REF!</v>
      </c>
      <c r="G49" s="46">
        <v>1129649.47</v>
      </c>
      <c r="H49" s="40">
        <f t="shared" si="1"/>
        <v>12.676894409101468</v>
      </c>
      <c r="I49" s="45"/>
      <c r="J49" s="36">
        <f t="shared" si="2"/>
        <v>0</v>
      </c>
      <c r="K49" s="35">
        <f t="shared" si="4"/>
        <v>7781440.53</v>
      </c>
      <c r="L49" s="36">
        <f t="shared" si="5"/>
        <v>87.32310559089854</v>
      </c>
      <c r="M49" s="47" t="e">
        <f>+#REF!-L49</f>
        <v>#REF!</v>
      </c>
      <c r="N49" s="45">
        <f t="shared" si="6"/>
        <v>1129649.4699999997</v>
      </c>
      <c r="O49" s="48">
        <f t="shared" si="3"/>
        <v>12.676894409101465</v>
      </c>
    </row>
    <row r="50" spans="1:15" s="1" customFormat="1" ht="23.25" customHeight="1">
      <c r="A50" s="42">
        <v>42</v>
      </c>
      <c r="B50" s="43" t="s">
        <v>67</v>
      </c>
      <c r="C50" s="44">
        <v>2580940</v>
      </c>
      <c r="D50" s="45">
        <v>2251677.28</v>
      </c>
      <c r="E50" s="36">
        <f t="shared" si="0"/>
        <v>87.2425271412741</v>
      </c>
      <c r="F50" s="37" t="e">
        <f>+#REF!-E50</f>
        <v>#REF!</v>
      </c>
      <c r="G50" s="46">
        <v>329262.72</v>
      </c>
      <c r="H50" s="40">
        <f t="shared" si="1"/>
        <v>12.757472858725889</v>
      </c>
      <c r="I50" s="45"/>
      <c r="J50" s="36">
        <f t="shared" si="2"/>
        <v>0</v>
      </c>
      <c r="K50" s="35">
        <f t="shared" si="4"/>
        <v>2251677.28</v>
      </c>
      <c r="L50" s="36">
        <f t="shared" si="5"/>
        <v>87.2425271412741</v>
      </c>
      <c r="M50" s="47" t="e">
        <f>+#REF!-L50</f>
        <v>#REF!</v>
      </c>
      <c r="N50" s="45">
        <f t="shared" si="6"/>
        <v>329262.7200000002</v>
      </c>
      <c r="O50" s="48">
        <f t="shared" si="3"/>
        <v>12.7574728587259</v>
      </c>
    </row>
    <row r="51" spans="1:15" s="1" customFormat="1" ht="23.25" customHeight="1">
      <c r="A51" s="42">
        <v>43</v>
      </c>
      <c r="B51" s="43" t="s">
        <v>68</v>
      </c>
      <c r="C51" s="44">
        <v>669092</v>
      </c>
      <c r="D51" s="45">
        <v>583432.51</v>
      </c>
      <c r="E51" s="36">
        <f t="shared" si="0"/>
        <v>87.19765144404656</v>
      </c>
      <c r="F51" s="37" t="e">
        <f>+#REF!-E51</f>
        <v>#REF!</v>
      </c>
      <c r="G51" s="46">
        <v>85659.49</v>
      </c>
      <c r="H51" s="40">
        <f t="shared" si="1"/>
        <v>12.802348555953442</v>
      </c>
      <c r="I51" s="45"/>
      <c r="J51" s="36">
        <f t="shared" si="2"/>
        <v>0</v>
      </c>
      <c r="K51" s="35">
        <f t="shared" si="4"/>
        <v>583432.51</v>
      </c>
      <c r="L51" s="36">
        <f t="shared" si="5"/>
        <v>87.19765144404656</v>
      </c>
      <c r="M51" s="47" t="e">
        <f>+#REF!-L51</f>
        <v>#REF!</v>
      </c>
      <c r="N51" s="45">
        <f t="shared" si="6"/>
        <v>85659.48999999999</v>
      </c>
      <c r="O51" s="48">
        <f t="shared" si="3"/>
        <v>12.802348555953442</v>
      </c>
    </row>
    <row r="52" spans="1:15" s="1" customFormat="1" ht="23.25" customHeight="1">
      <c r="A52" s="42">
        <v>44</v>
      </c>
      <c r="B52" s="43" t="s">
        <v>69</v>
      </c>
      <c r="C52" s="44">
        <v>7690890</v>
      </c>
      <c r="D52" s="45">
        <v>6699004.52</v>
      </c>
      <c r="E52" s="36">
        <f t="shared" si="0"/>
        <v>87.10311186351645</v>
      </c>
      <c r="F52" s="37" t="e">
        <f>+#REF!-E52</f>
        <v>#REF!</v>
      </c>
      <c r="G52" s="46">
        <v>991885.48</v>
      </c>
      <c r="H52" s="40">
        <f t="shared" si="1"/>
        <v>12.896888136483554</v>
      </c>
      <c r="I52" s="45"/>
      <c r="J52" s="36">
        <f t="shared" si="2"/>
        <v>0</v>
      </c>
      <c r="K52" s="35">
        <f t="shared" si="4"/>
        <v>6699004.52</v>
      </c>
      <c r="L52" s="36">
        <f t="shared" si="5"/>
        <v>87.10311186351645</v>
      </c>
      <c r="M52" s="47" t="e">
        <f>+#REF!-L52</f>
        <v>#REF!</v>
      </c>
      <c r="N52" s="45">
        <f t="shared" si="6"/>
        <v>991885.4800000004</v>
      </c>
      <c r="O52" s="48">
        <f t="shared" si="3"/>
        <v>12.89688813648356</v>
      </c>
    </row>
    <row r="53" spans="1:15" s="1" customFormat="1" ht="23.25" customHeight="1">
      <c r="A53" s="42">
        <v>45</v>
      </c>
      <c r="B53" s="43" t="s">
        <v>70</v>
      </c>
      <c r="C53" s="44">
        <v>15975054</v>
      </c>
      <c r="D53" s="45">
        <v>13906231.01</v>
      </c>
      <c r="E53" s="36">
        <f t="shared" si="0"/>
        <v>87.04966512163277</v>
      </c>
      <c r="F53" s="37" t="e">
        <f>+#REF!-E53</f>
        <v>#REF!</v>
      </c>
      <c r="G53" s="46">
        <v>2068822.99</v>
      </c>
      <c r="H53" s="40">
        <f t="shared" si="1"/>
        <v>12.950334878367235</v>
      </c>
      <c r="I53" s="45"/>
      <c r="J53" s="36">
        <f t="shared" si="2"/>
        <v>0</v>
      </c>
      <c r="K53" s="35">
        <f t="shared" si="4"/>
        <v>13906231.01</v>
      </c>
      <c r="L53" s="36">
        <f t="shared" si="5"/>
        <v>87.04966512163277</v>
      </c>
      <c r="M53" s="47" t="e">
        <f>+#REF!-L53</f>
        <v>#REF!</v>
      </c>
      <c r="N53" s="45">
        <f t="shared" si="6"/>
        <v>2068822.9900000002</v>
      </c>
      <c r="O53" s="48">
        <f t="shared" si="3"/>
        <v>12.950334878367237</v>
      </c>
    </row>
    <row r="54" spans="1:15" s="1" customFormat="1" ht="23.25" customHeight="1">
      <c r="A54" s="42">
        <v>46</v>
      </c>
      <c r="B54" s="43" t="s">
        <v>71</v>
      </c>
      <c r="C54" s="44">
        <v>9339260</v>
      </c>
      <c r="D54" s="45">
        <v>8109361.86</v>
      </c>
      <c r="E54" s="36">
        <f t="shared" si="0"/>
        <v>86.8308823182993</v>
      </c>
      <c r="F54" s="37" t="e">
        <f>+#REF!-E54</f>
        <v>#REF!</v>
      </c>
      <c r="G54" s="46">
        <v>1229898.14</v>
      </c>
      <c r="H54" s="40">
        <f t="shared" si="1"/>
        <v>13.16911768170069</v>
      </c>
      <c r="I54" s="45"/>
      <c r="J54" s="36">
        <f t="shared" si="2"/>
        <v>0</v>
      </c>
      <c r="K54" s="35">
        <f t="shared" si="4"/>
        <v>8109361.86</v>
      </c>
      <c r="L54" s="36">
        <f t="shared" si="5"/>
        <v>86.8308823182993</v>
      </c>
      <c r="M54" s="47" t="e">
        <f>+#REF!-L54</f>
        <v>#REF!</v>
      </c>
      <c r="N54" s="45">
        <f t="shared" si="6"/>
        <v>1229898.1399999997</v>
      </c>
      <c r="O54" s="48">
        <f t="shared" si="3"/>
        <v>13.169117681700689</v>
      </c>
    </row>
    <row r="55" spans="1:15" s="1" customFormat="1" ht="23.25" customHeight="1">
      <c r="A55" s="42">
        <v>47</v>
      </c>
      <c r="B55" s="43" t="s">
        <v>72</v>
      </c>
      <c r="C55" s="44">
        <v>9436880</v>
      </c>
      <c r="D55" s="45">
        <v>8182981.76</v>
      </c>
      <c r="E55" s="36">
        <f t="shared" si="0"/>
        <v>86.71278812488873</v>
      </c>
      <c r="F55" s="37" t="e">
        <f>+#REF!-E55</f>
        <v>#REF!</v>
      </c>
      <c r="G55" s="46">
        <v>1253898.24</v>
      </c>
      <c r="H55" s="40">
        <f t="shared" si="1"/>
        <v>13.287211875111266</v>
      </c>
      <c r="I55" s="45">
        <v>49800</v>
      </c>
      <c r="J55" s="36">
        <f t="shared" si="2"/>
        <v>0.5277167877518841</v>
      </c>
      <c r="K55" s="35">
        <f t="shared" si="4"/>
        <v>8232781.76</v>
      </c>
      <c r="L55" s="36">
        <f t="shared" si="5"/>
        <v>87.24050491264062</v>
      </c>
      <c r="M55" s="47" t="e">
        <f>+#REF!-L55</f>
        <v>#REF!</v>
      </c>
      <c r="N55" s="45">
        <f t="shared" si="6"/>
        <v>1204098.2400000002</v>
      </c>
      <c r="O55" s="48">
        <f t="shared" si="3"/>
        <v>12.759495087359385</v>
      </c>
    </row>
    <row r="56" spans="1:15" s="1" customFormat="1" ht="23.25" customHeight="1">
      <c r="A56" s="42">
        <v>48</v>
      </c>
      <c r="B56" s="43" t="s">
        <v>73</v>
      </c>
      <c r="C56" s="44">
        <v>7957890</v>
      </c>
      <c r="D56" s="45">
        <v>6897946.91</v>
      </c>
      <c r="E56" s="36">
        <f t="shared" si="0"/>
        <v>86.6806013905696</v>
      </c>
      <c r="F56" s="37" t="e">
        <f>+#REF!-E56</f>
        <v>#REF!</v>
      </c>
      <c r="G56" s="46">
        <v>1059943.09</v>
      </c>
      <c r="H56" s="40">
        <f t="shared" si="1"/>
        <v>13.31939860943039</v>
      </c>
      <c r="I56" s="45"/>
      <c r="J56" s="36">
        <f t="shared" si="2"/>
        <v>0</v>
      </c>
      <c r="K56" s="35">
        <f t="shared" si="4"/>
        <v>6897946.91</v>
      </c>
      <c r="L56" s="36">
        <f t="shared" si="5"/>
        <v>86.6806013905696</v>
      </c>
      <c r="M56" s="47" t="e">
        <f>+#REF!-L56</f>
        <v>#REF!</v>
      </c>
      <c r="N56" s="45">
        <f t="shared" si="6"/>
        <v>1059943.0899999999</v>
      </c>
      <c r="O56" s="48">
        <f t="shared" si="3"/>
        <v>13.319398609430387</v>
      </c>
    </row>
    <row r="57" spans="1:15" s="1" customFormat="1" ht="23.25" customHeight="1">
      <c r="A57" s="42">
        <v>49</v>
      </c>
      <c r="B57" s="43" t="s">
        <v>74</v>
      </c>
      <c r="C57" s="44">
        <v>3948210</v>
      </c>
      <c r="D57" s="45">
        <v>3409996.9</v>
      </c>
      <c r="E57" s="36">
        <f t="shared" si="0"/>
        <v>86.36817443854304</v>
      </c>
      <c r="F57" s="37" t="e">
        <f>+#REF!-E57</f>
        <v>#REF!</v>
      </c>
      <c r="G57" s="46">
        <v>538213.1</v>
      </c>
      <c r="H57" s="40">
        <f t="shared" si="1"/>
        <v>13.631825561456964</v>
      </c>
      <c r="I57" s="45"/>
      <c r="J57" s="36">
        <f t="shared" si="2"/>
        <v>0</v>
      </c>
      <c r="K57" s="35">
        <f t="shared" si="4"/>
        <v>3409996.9</v>
      </c>
      <c r="L57" s="36">
        <f t="shared" si="5"/>
        <v>86.36817443854304</v>
      </c>
      <c r="M57" s="47" t="e">
        <f>+#REF!-L57</f>
        <v>#REF!</v>
      </c>
      <c r="N57" s="45">
        <f t="shared" si="6"/>
        <v>538213.1000000001</v>
      </c>
      <c r="O57" s="48">
        <f t="shared" si="3"/>
        <v>13.631825561456965</v>
      </c>
    </row>
    <row r="58" spans="1:15" s="1" customFormat="1" ht="23.25" customHeight="1">
      <c r="A58" s="42">
        <v>50</v>
      </c>
      <c r="B58" s="43" t="s">
        <v>75</v>
      </c>
      <c r="C58" s="44">
        <v>16113270</v>
      </c>
      <c r="D58" s="45">
        <v>13873506.09</v>
      </c>
      <c r="E58" s="36">
        <f t="shared" si="0"/>
        <v>86.09987972646148</v>
      </c>
      <c r="F58" s="37" t="e">
        <f>+#REF!-E58</f>
        <v>#REF!</v>
      </c>
      <c r="G58" s="46">
        <v>2239763.91</v>
      </c>
      <c r="H58" s="40">
        <f t="shared" si="1"/>
        <v>13.900120273538517</v>
      </c>
      <c r="I58" s="45">
        <v>604143.69</v>
      </c>
      <c r="J58" s="36">
        <f t="shared" si="2"/>
        <v>3.749354972640562</v>
      </c>
      <c r="K58" s="35">
        <f t="shared" si="4"/>
        <v>14477649.78</v>
      </c>
      <c r="L58" s="36">
        <f t="shared" si="5"/>
        <v>89.84923469910204</v>
      </c>
      <c r="M58" s="47" t="e">
        <f>+#REF!-L58</f>
        <v>#REF!</v>
      </c>
      <c r="N58" s="45">
        <f t="shared" si="6"/>
        <v>1635620.2200000007</v>
      </c>
      <c r="O58" s="48">
        <f t="shared" si="3"/>
        <v>10.150765300897959</v>
      </c>
    </row>
    <row r="59" spans="1:15" s="1" customFormat="1" ht="23.25" customHeight="1">
      <c r="A59" s="42">
        <v>51</v>
      </c>
      <c r="B59" s="43" t="s">
        <v>76</v>
      </c>
      <c r="C59" s="44">
        <v>6003570</v>
      </c>
      <c r="D59" s="45">
        <v>5164163.02</v>
      </c>
      <c r="E59" s="36">
        <f t="shared" si="0"/>
        <v>86.01820283597925</v>
      </c>
      <c r="F59" s="37" t="e">
        <f>+#REF!-E59</f>
        <v>#REF!</v>
      </c>
      <c r="G59" s="46">
        <v>839406.98</v>
      </c>
      <c r="H59" s="40">
        <f t="shared" si="1"/>
        <v>13.98179716402074</v>
      </c>
      <c r="I59" s="45"/>
      <c r="J59" s="36">
        <f t="shared" si="2"/>
        <v>0</v>
      </c>
      <c r="K59" s="35">
        <f t="shared" si="4"/>
        <v>5164163.02</v>
      </c>
      <c r="L59" s="36">
        <f t="shared" si="5"/>
        <v>86.01820283597925</v>
      </c>
      <c r="M59" s="47" t="e">
        <f>+#REF!-L59</f>
        <v>#REF!</v>
      </c>
      <c r="N59" s="45">
        <f t="shared" si="6"/>
        <v>839406.9800000004</v>
      </c>
      <c r="O59" s="48">
        <f t="shared" si="3"/>
        <v>13.98179716402075</v>
      </c>
    </row>
    <row r="60" spans="1:15" s="1" customFormat="1" ht="23.25" customHeight="1">
      <c r="A60" s="42">
        <v>52</v>
      </c>
      <c r="B60" s="43" t="s">
        <v>77</v>
      </c>
      <c r="C60" s="44">
        <v>11533475</v>
      </c>
      <c r="D60" s="45">
        <v>9918466.59</v>
      </c>
      <c r="E60" s="36">
        <f t="shared" si="0"/>
        <v>85.99720890711602</v>
      </c>
      <c r="F60" s="37" t="e">
        <f>+#REF!-E60</f>
        <v>#REF!</v>
      </c>
      <c r="G60" s="46">
        <v>1615008.41</v>
      </c>
      <c r="H60" s="40">
        <f t="shared" si="1"/>
        <v>14.002791092883974</v>
      </c>
      <c r="I60" s="45">
        <v>32500</v>
      </c>
      <c r="J60" s="36">
        <f t="shared" si="2"/>
        <v>0.28178844624018345</v>
      </c>
      <c r="K60" s="35">
        <f t="shared" si="4"/>
        <v>9950966.59</v>
      </c>
      <c r="L60" s="36">
        <f t="shared" si="5"/>
        <v>86.2789973533562</v>
      </c>
      <c r="M60" s="47" t="e">
        <f>+#REF!-L60</f>
        <v>#REF!</v>
      </c>
      <c r="N60" s="45">
        <f t="shared" si="6"/>
        <v>1582508.4100000001</v>
      </c>
      <c r="O60" s="48">
        <f t="shared" si="3"/>
        <v>13.721002646643791</v>
      </c>
    </row>
    <row r="61" spans="1:15" s="1" customFormat="1" ht="23.25" customHeight="1">
      <c r="A61" s="42">
        <v>53</v>
      </c>
      <c r="B61" s="43" t="s">
        <v>78</v>
      </c>
      <c r="C61" s="44">
        <v>4170940</v>
      </c>
      <c r="D61" s="45">
        <v>3583848.53</v>
      </c>
      <c r="E61" s="36">
        <f t="shared" si="0"/>
        <v>85.92424081861643</v>
      </c>
      <c r="F61" s="37" t="e">
        <f>+#REF!-E61</f>
        <v>#REF!</v>
      </c>
      <c r="G61" s="46">
        <v>587091.47</v>
      </c>
      <c r="H61" s="40">
        <f t="shared" si="1"/>
        <v>14.075759181383573</v>
      </c>
      <c r="I61" s="45">
        <v>20790</v>
      </c>
      <c r="J61" s="36">
        <f t="shared" si="2"/>
        <v>0.4984487909200324</v>
      </c>
      <c r="K61" s="35">
        <f t="shared" si="4"/>
        <v>3604638.53</v>
      </c>
      <c r="L61" s="36">
        <f t="shared" si="5"/>
        <v>86.42268960953646</v>
      </c>
      <c r="M61" s="47" t="e">
        <f>+#REF!-L61</f>
        <v>#REF!</v>
      </c>
      <c r="N61" s="45">
        <f t="shared" si="6"/>
        <v>566301.4700000002</v>
      </c>
      <c r="O61" s="48">
        <f t="shared" si="3"/>
        <v>13.577310390463547</v>
      </c>
    </row>
    <row r="62" spans="1:15" s="1" customFormat="1" ht="23.25" customHeight="1">
      <c r="A62" s="42">
        <v>54</v>
      </c>
      <c r="B62" s="43" t="s">
        <v>79</v>
      </c>
      <c r="C62" s="44">
        <v>7087390</v>
      </c>
      <c r="D62" s="45">
        <v>6088197.55</v>
      </c>
      <c r="E62" s="36">
        <f t="shared" si="0"/>
        <v>85.90182775323497</v>
      </c>
      <c r="F62" s="37" t="e">
        <f>+#REF!-E62</f>
        <v>#REF!</v>
      </c>
      <c r="G62" s="46">
        <v>999192.45</v>
      </c>
      <c r="H62" s="40">
        <f t="shared" si="1"/>
        <v>14.09817224676503</v>
      </c>
      <c r="I62" s="45"/>
      <c r="J62" s="36">
        <f t="shared" si="2"/>
        <v>0</v>
      </c>
      <c r="K62" s="35">
        <f t="shared" si="4"/>
        <v>6088197.55</v>
      </c>
      <c r="L62" s="36">
        <f t="shared" si="5"/>
        <v>85.90182775323497</v>
      </c>
      <c r="M62" s="47" t="e">
        <f>+#REF!-L62</f>
        <v>#REF!</v>
      </c>
      <c r="N62" s="45">
        <f t="shared" si="6"/>
        <v>999192.4500000002</v>
      </c>
      <c r="O62" s="48">
        <f t="shared" si="3"/>
        <v>14.098172246765031</v>
      </c>
    </row>
    <row r="63" spans="1:15" s="1" customFormat="1" ht="23.25" customHeight="1">
      <c r="A63" s="42">
        <v>55</v>
      </c>
      <c r="B63" s="43" t="s">
        <v>80</v>
      </c>
      <c r="C63" s="44">
        <v>1483800</v>
      </c>
      <c r="D63" s="45">
        <v>1267912.01</v>
      </c>
      <c r="E63" s="36">
        <f t="shared" si="0"/>
        <v>85.45033090713034</v>
      </c>
      <c r="F63" s="37" t="e">
        <f>+#REF!-E63</f>
        <v>#REF!</v>
      </c>
      <c r="G63" s="46">
        <v>215887.99</v>
      </c>
      <c r="H63" s="40">
        <f t="shared" si="1"/>
        <v>14.549669092869658</v>
      </c>
      <c r="I63" s="45"/>
      <c r="J63" s="36">
        <f t="shared" si="2"/>
        <v>0</v>
      </c>
      <c r="K63" s="35">
        <f t="shared" si="4"/>
        <v>1267912.01</v>
      </c>
      <c r="L63" s="36">
        <f t="shared" si="5"/>
        <v>85.45033090713034</v>
      </c>
      <c r="M63" s="47" t="e">
        <f>+#REF!-L63</f>
        <v>#REF!</v>
      </c>
      <c r="N63" s="45">
        <f t="shared" si="6"/>
        <v>215887.99</v>
      </c>
      <c r="O63" s="48">
        <f t="shared" si="3"/>
        <v>14.549669092869658</v>
      </c>
    </row>
    <row r="64" spans="1:15" s="1" customFormat="1" ht="23.25" customHeight="1">
      <c r="A64" s="42">
        <v>56</v>
      </c>
      <c r="B64" s="43" t="s">
        <v>81</v>
      </c>
      <c r="C64" s="44">
        <v>1258740</v>
      </c>
      <c r="D64" s="45">
        <v>1075038.8</v>
      </c>
      <c r="E64" s="36">
        <f t="shared" si="0"/>
        <v>85.40594562816786</v>
      </c>
      <c r="F64" s="37" t="e">
        <f>+#REF!-E64</f>
        <v>#REF!</v>
      </c>
      <c r="G64" s="46">
        <v>183701.2</v>
      </c>
      <c r="H64" s="40">
        <f t="shared" si="1"/>
        <v>14.594054371832149</v>
      </c>
      <c r="I64" s="45"/>
      <c r="J64" s="36">
        <f t="shared" si="2"/>
        <v>0</v>
      </c>
      <c r="K64" s="35">
        <f t="shared" si="4"/>
        <v>1075038.8</v>
      </c>
      <c r="L64" s="36">
        <f t="shared" si="5"/>
        <v>85.40594562816786</v>
      </c>
      <c r="M64" s="47" t="e">
        <f>+#REF!-L64</f>
        <v>#REF!</v>
      </c>
      <c r="N64" s="45">
        <f t="shared" si="6"/>
        <v>183701.19999999995</v>
      </c>
      <c r="O64" s="48">
        <f t="shared" si="3"/>
        <v>14.594054371832147</v>
      </c>
    </row>
    <row r="65" spans="1:15" s="1" customFormat="1" ht="23.25" customHeight="1">
      <c r="A65" s="42">
        <v>57</v>
      </c>
      <c r="B65" s="43" t="s">
        <v>82</v>
      </c>
      <c r="C65" s="44">
        <v>1610640</v>
      </c>
      <c r="D65" s="45">
        <v>1375407</v>
      </c>
      <c r="E65" s="36">
        <f t="shared" si="0"/>
        <v>85.39506034868127</v>
      </c>
      <c r="F65" s="37" t="e">
        <f>+#REF!-E65</f>
        <v>#REF!</v>
      </c>
      <c r="G65" s="46">
        <v>235233</v>
      </c>
      <c r="H65" s="40">
        <f t="shared" si="1"/>
        <v>14.60493965131873</v>
      </c>
      <c r="I65" s="45"/>
      <c r="J65" s="36">
        <f t="shared" si="2"/>
        <v>0</v>
      </c>
      <c r="K65" s="35">
        <f t="shared" si="4"/>
        <v>1375407</v>
      </c>
      <c r="L65" s="36">
        <f t="shared" si="5"/>
        <v>85.39506034868127</v>
      </c>
      <c r="M65" s="47" t="e">
        <f>+#REF!-L65</f>
        <v>#REF!</v>
      </c>
      <c r="N65" s="45">
        <f t="shared" si="6"/>
        <v>235233</v>
      </c>
      <c r="O65" s="48">
        <f t="shared" si="3"/>
        <v>14.60493965131873</v>
      </c>
    </row>
    <row r="66" spans="1:15" s="1" customFormat="1" ht="23.25" customHeight="1">
      <c r="A66" s="42">
        <v>58</v>
      </c>
      <c r="B66" s="43" t="s">
        <v>83</v>
      </c>
      <c r="C66" s="44">
        <v>8651489</v>
      </c>
      <c r="D66" s="45">
        <v>7386965.17</v>
      </c>
      <c r="E66" s="36">
        <f t="shared" si="0"/>
        <v>85.38374342266401</v>
      </c>
      <c r="F66" s="37" t="e">
        <f>+#REF!-E66</f>
        <v>#REF!</v>
      </c>
      <c r="G66" s="46">
        <v>1264523.83</v>
      </c>
      <c r="H66" s="40">
        <f t="shared" si="1"/>
        <v>14.616256577335994</v>
      </c>
      <c r="I66" s="45">
        <v>27970.97</v>
      </c>
      <c r="J66" s="36">
        <f t="shared" si="2"/>
        <v>0.32330816117318073</v>
      </c>
      <c r="K66" s="35">
        <f t="shared" si="4"/>
        <v>7414936.14</v>
      </c>
      <c r="L66" s="36">
        <f t="shared" si="5"/>
        <v>85.70705158383718</v>
      </c>
      <c r="M66" s="47" t="e">
        <f>+#REF!-L66</f>
        <v>#REF!</v>
      </c>
      <c r="N66" s="45">
        <f t="shared" si="6"/>
        <v>1236552.8600000003</v>
      </c>
      <c r="O66" s="48">
        <f t="shared" si="3"/>
        <v>14.292948416162817</v>
      </c>
    </row>
    <row r="67" spans="1:15" s="1" customFormat="1" ht="23.25" customHeight="1">
      <c r="A67" s="42">
        <v>59</v>
      </c>
      <c r="B67" s="43" t="s">
        <v>84</v>
      </c>
      <c r="C67" s="44">
        <v>7344730</v>
      </c>
      <c r="D67" s="45">
        <v>6270222.18</v>
      </c>
      <c r="E67" s="36">
        <f t="shared" si="0"/>
        <v>85.37035643243523</v>
      </c>
      <c r="F67" s="37" t="e">
        <f>+#REF!-E67</f>
        <v>#REF!</v>
      </c>
      <c r="G67" s="46">
        <v>1074507.82</v>
      </c>
      <c r="H67" s="40">
        <f t="shared" si="1"/>
        <v>14.629643567564772</v>
      </c>
      <c r="I67" s="45">
        <v>109770</v>
      </c>
      <c r="J67" s="36">
        <f t="shared" si="2"/>
        <v>1.4945409838074375</v>
      </c>
      <c r="K67" s="35">
        <f t="shared" si="4"/>
        <v>6379992.18</v>
      </c>
      <c r="L67" s="36">
        <f t="shared" si="5"/>
        <v>86.86489741624267</v>
      </c>
      <c r="M67" s="47" t="e">
        <f>+#REF!-L67</f>
        <v>#REF!</v>
      </c>
      <c r="N67" s="45">
        <f t="shared" si="6"/>
        <v>964737.8200000003</v>
      </c>
      <c r="O67" s="48">
        <f t="shared" si="3"/>
        <v>13.135102583757337</v>
      </c>
    </row>
    <row r="68" spans="1:15" s="1" customFormat="1" ht="23.25" customHeight="1">
      <c r="A68" s="42">
        <v>60</v>
      </c>
      <c r="B68" s="43" t="s">
        <v>85</v>
      </c>
      <c r="C68" s="44">
        <v>2345740</v>
      </c>
      <c r="D68" s="45">
        <v>2000794.69</v>
      </c>
      <c r="E68" s="36">
        <f t="shared" si="0"/>
        <v>85.29481911891344</v>
      </c>
      <c r="F68" s="37" t="e">
        <f>+#REF!-E68</f>
        <v>#REF!</v>
      </c>
      <c r="G68" s="46">
        <v>344945.31</v>
      </c>
      <c r="H68" s="40">
        <f t="shared" si="1"/>
        <v>14.705180881086566</v>
      </c>
      <c r="I68" s="45"/>
      <c r="J68" s="36">
        <f t="shared" si="2"/>
        <v>0</v>
      </c>
      <c r="K68" s="35">
        <f t="shared" si="4"/>
        <v>2000794.69</v>
      </c>
      <c r="L68" s="36">
        <f t="shared" si="5"/>
        <v>85.29481911891344</v>
      </c>
      <c r="M68" s="47" t="e">
        <f>+#REF!-L68</f>
        <v>#REF!</v>
      </c>
      <c r="N68" s="45">
        <f t="shared" si="6"/>
        <v>344945.31000000006</v>
      </c>
      <c r="O68" s="48">
        <f t="shared" si="3"/>
        <v>14.70518088108657</v>
      </c>
    </row>
    <row r="69" spans="1:15" s="1" customFormat="1" ht="23.25" customHeight="1">
      <c r="A69" s="42">
        <v>61</v>
      </c>
      <c r="B69" s="43" t="s">
        <v>86</v>
      </c>
      <c r="C69" s="44">
        <v>7997727</v>
      </c>
      <c r="D69" s="45">
        <v>6809909.2</v>
      </c>
      <c r="E69" s="36">
        <f t="shared" si="0"/>
        <v>85.14805769189171</v>
      </c>
      <c r="F69" s="37" t="e">
        <f>+#REF!-E69</f>
        <v>#REF!</v>
      </c>
      <c r="G69" s="46">
        <v>1187817.8</v>
      </c>
      <c r="H69" s="40">
        <f t="shared" si="1"/>
        <v>14.851942308108292</v>
      </c>
      <c r="I69" s="45"/>
      <c r="J69" s="36">
        <f t="shared" si="2"/>
        <v>0</v>
      </c>
      <c r="K69" s="35">
        <f t="shared" si="4"/>
        <v>6809909.2</v>
      </c>
      <c r="L69" s="36">
        <f t="shared" si="5"/>
        <v>85.14805769189171</v>
      </c>
      <c r="M69" s="47" t="e">
        <f>+#REF!-L69</f>
        <v>#REF!</v>
      </c>
      <c r="N69" s="45">
        <f t="shared" si="6"/>
        <v>1187817.7999999998</v>
      </c>
      <c r="O69" s="48">
        <f t="shared" si="3"/>
        <v>14.85194230810829</v>
      </c>
    </row>
    <row r="70" spans="1:15" s="1" customFormat="1" ht="23.25" customHeight="1">
      <c r="A70" s="42">
        <v>62</v>
      </c>
      <c r="B70" s="43" t="s">
        <v>87</v>
      </c>
      <c r="C70" s="44">
        <v>6404400</v>
      </c>
      <c r="D70" s="45">
        <v>5448300.24</v>
      </c>
      <c r="E70" s="36">
        <f t="shared" si="0"/>
        <v>85.07120479670226</v>
      </c>
      <c r="F70" s="37" t="e">
        <f>+#REF!-E70</f>
        <v>#REF!</v>
      </c>
      <c r="G70" s="46">
        <v>956099.76</v>
      </c>
      <c r="H70" s="40">
        <f t="shared" si="1"/>
        <v>14.928795203297733</v>
      </c>
      <c r="I70" s="45"/>
      <c r="J70" s="36">
        <f t="shared" si="2"/>
        <v>0</v>
      </c>
      <c r="K70" s="35">
        <f t="shared" si="4"/>
        <v>5448300.24</v>
      </c>
      <c r="L70" s="36">
        <f t="shared" si="5"/>
        <v>85.07120479670226</v>
      </c>
      <c r="M70" s="47" t="e">
        <f>+#REF!-L70</f>
        <v>#REF!</v>
      </c>
      <c r="N70" s="45">
        <f t="shared" si="6"/>
        <v>956099.7599999998</v>
      </c>
      <c r="O70" s="48">
        <f t="shared" si="3"/>
        <v>14.928795203297728</v>
      </c>
    </row>
    <row r="71" spans="1:15" s="1" customFormat="1" ht="23.25" customHeight="1">
      <c r="A71" s="42">
        <v>63</v>
      </c>
      <c r="B71" s="43" t="s">
        <v>88</v>
      </c>
      <c r="C71" s="44">
        <v>1206360</v>
      </c>
      <c r="D71" s="45">
        <v>1025723.9</v>
      </c>
      <c r="E71" s="36">
        <f t="shared" si="0"/>
        <v>85.02635200106104</v>
      </c>
      <c r="F71" s="37" t="e">
        <f>+#REF!-E71</f>
        <v>#REF!</v>
      </c>
      <c r="G71" s="46">
        <v>180636.1</v>
      </c>
      <c r="H71" s="40">
        <f t="shared" si="1"/>
        <v>14.973647998938956</v>
      </c>
      <c r="I71" s="45">
        <v>6541.62</v>
      </c>
      <c r="J71" s="36">
        <f t="shared" si="2"/>
        <v>0.5422610166119566</v>
      </c>
      <c r="K71" s="35">
        <f t="shared" si="4"/>
        <v>1032265.52</v>
      </c>
      <c r="L71" s="36">
        <f t="shared" si="5"/>
        <v>85.568613017673</v>
      </c>
      <c r="M71" s="47" t="e">
        <f>+#REF!-L71</f>
        <v>#REF!</v>
      </c>
      <c r="N71" s="45">
        <f t="shared" si="6"/>
        <v>174094.47999999998</v>
      </c>
      <c r="O71" s="48">
        <f t="shared" si="3"/>
        <v>14.431386982327</v>
      </c>
    </row>
    <row r="72" spans="1:15" s="1" customFormat="1" ht="23.25" customHeight="1">
      <c r="A72" s="42">
        <v>64</v>
      </c>
      <c r="B72" s="43" t="s">
        <v>89</v>
      </c>
      <c r="C72" s="44">
        <v>2338090</v>
      </c>
      <c r="D72" s="45">
        <v>1987046.89</v>
      </c>
      <c r="E72" s="36">
        <f aca="true" t="shared" si="7" ref="E72:E135">+D72*100/C72</f>
        <v>84.98590259570847</v>
      </c>
      <c r="F72" s="37" t="e">
        <f>+#REF!-E72</f>
        <v>#REF!</v>
      </c>
      <c r="G72" s="46">
        <v>351043.11</v>
      </c>
      <c r="H72" s="40">
        <f aca="true" t="shared" si="8" ref="H72:H135">+G72*100/C72</f>
        <v>15.014097404291537</v>
      </c>
      <c r="I72" s="45"/>
      <c r="J72" s="36">
        <f aca="true" t="shared" si="9" ref="J72:J135">+I72*100/C72</f>
        <v>0</v>
      </c>
      <c r="K72" s="35">
        <f t="shared" si="4"/>
        <v>1987046.89</v>
      </c>
      <c r="L72" s="36">
        <f t="shared" si="5"/>
        <v>84.98590259570847</v>
      </c>
      <c r="M72" s="47" t="e">
        <f>+#REF!-L72</f>
        <v>#REF!</v>
      </c>
      <c r="N72" s="45">
        <f t="shared" si="6"/>
        <v>351043.1100000001</v>
      </c>
      <c r="O72" s="48">
        <f aca="true" t="shared" si="10" ref="O72:O135">+N72*100/C72</f>
        <v>15.01409740429154</v>
      </c>
    </row>
    <row r="73" spans="1:15" s="1" customFormat="1" ht="23.25" customHeight="1">
      <c r="A73" s="42">
        <v>65</v>
      </c>
      <c r="B73" s="43" t="s">
        <v>90</v>
      </c>
      <c r="C73" s="44">
        <v>5780660</v>
      </c>
      <c r="D73" s="45">
        <v>4911771.84</v>
      </c>
      <c r="E73" s="36">
        <f t="shared" si="7"/>
        <v>84.96904920891386</v>
      </c>
      <c r="F73" s="37" t="e">
        <f>+#REF!-E73</f>
        <v>#REF!</v>
      </c>
      <c r="G73" s="46">
        <v>868888.16</v>
      </c>
      <c r="H73" s="40">
        <f t="shared" si="8"/>
        <v>15.03095079108614</v>
      </c>
      <c r="I73" s="45"/>
      <c r="J73" s="36">
        <f t="shared" si="9"/>
        <v>0</v>
      </c>
      <c r="K73" s="35">
        <f aca="true" t="shared" si="11" ref="K73:K136">SUM(D73+I73)</f>
        <v>4911771.84</v>
      </c>
      <c r="L73" s="36">
        <f aca="true" t="shared" si="12" ref="L73:L136">SUM(K73*100/C73)</f>
        <v>84.96904920891386</v>
      </c>
      <c r="M73" s="47" t="e">
        <f>+#REF!-L73</f>
        <v>#REF!</v>
      </c>
      <c r="N73" s="45">
        <f aca="true" t="shared" si="13" ref="N73:N136">SUM(C73-K73)</f>
        <v>868888.1600000001</v>
      </c>
      <c r="O73" s="48">
        <f t="shared" si="10"/>
        <v>15.030950791086141</v>
      </c>
    </row>
    <row r="74" spans="1:15" s="1" customFormat="1" ht="23.25" customHeight="1">
      <c r="A74" s="42">
        <v>66</v>
      </c>
      <c r="B74" s="43" t="s">
        <v>91</v>
      </c>
      <c r="C74" s="44">
        <v>11498360</v>
      </c>
      <c r="D74" s="45">
        <v>9769440.36</v>
      </c>
      <c r="E74" s="36">
        <f t="shared" si="7"/>
        <v>84.9637718770329</v>
      </c>
      <c r="F74" s="37" t="e">
        <f>+#REF!-E74</f>
        <v>#REF!</v>
      </c>
      <c r="G74" s="46">
        <v>1728919.64</v>
      </c>
      <c r="H74" s="40">
        <f t="shared" si="8"/>
        <v>15.0362281229671</v>
      </c>
      <c r="I74" s="45"/>
      <c r="J74" s="36">
        <f t="shared" si="9"/>
        <v>0</v>
      </c>
      <c r="K74" s="35">
        <f t="shared" si="11"/>
        <v>9769440.36</v>
      </c>
      <c r="L74" s="36">
        <f t="shared" si="12"/>
        <v>84.9637718770329</v>
      </c>
      <c r="M74" s="47" t="e">
        <f>+#REF!-L74</f>
        <v>#REF!</v>
      </c>
      <c r="N74" s="45">
        <f t="shared" si="13"/>
        <v>1728919.6400000006</v>
      </c>
      <c r="O74" s="48">
        <f t="shared" si="10"/>
        <v>15.036228122967106</v>
      </c>
    </row>
    <row r="75" spans="1:15" s="1" customFormat="1" ht="23.25" customHeight="1">
      <c r="A75" s="42">
        <v>67</v>
      </c>
      <c r="B75" s="43" t="s">
        <v>92</v>
      </c>
      <c r="C75" s="44">
        <v>11863866</v>
      </c>
      <c r="D75" s="45">
        <v>10065784.04</v>
      </c>
      <c r="E75" s="36">
        <f t="shared" si="7"/>
        <v>84.84404695737459</v>
      </c>
      <c r="F75" s="37" t="e">
        <f>+#REF!-E75</f>
        <v>#REF!</v>
      </c>
      <c r="G75" s="46">
        <v>1798081.96</v>
      </c>
      <c r="H75" s="40">
        <f t="shared" si="8"/>
        <v>15.155953042625397</v>
      </c>
      <c r="I75" s="45">
        <v>31840</v>
      </c>
      <c r="J75" s="36">
        <f t="shared" si="9"/>
        <v>0.26837794695253636</v>
      </c>
      <c r="K75" s="35">
        <f t="shared" si="11"/>
        <v>10097624.04</v>
      </c>
      <c r="L75" s="36">
        <f t="shared" si="12"/>
        <v>85.11242490432713</v>
      </c>
      <c r="M75" s="47" t="e">
        <f>+#REF!-L75</f>
        <v>#REF!</v>
      </c>
      <c r="N75" s="45">
        <f t="shared" si="13"/>
        <v>1766241.960000001</v>
      </c>
      <c r="O75" s="48">
        <f t="shared" si="10"/>
        <v>14.887575095672869</v>
      </c>
    </row>
    <row r="76" spans="1:15" s="1" customFormat="1" ht="23.25" customHeight="1">
      <c r="A76" s="42">
        <v>68</v>
      </c>
      <c r="B76" s="43" t="s">
        <v>93</v>
      </c>
      <c r="C76" s="44">
        <v>3412170</v>
      </c>
      <c r="D76" s="45">
        <v>2893023.35</v>
      </c>
      <c r="E76" s="36">
        <f t="shared" si="7"/>
        <v>84.785440057207</v>
      </c>
      <c r="F76" s="37" t="e">
        <f>+#REF!-E76</f>
        <v>#REF!</v>
      </c>
      <c r="G76" s="46">
        <v>519146.65</v>
      </c>
      <c r="H76" s="40">
        <f t="shared" si="8"/>
        <v>15.214559942793002</v>
      </c>
      <c r="I76" s="45"/>
      <c r="J76" s="36">
        <f t="shared" si="9"/>
        <v>0</v>
      </c>
      <c r="K76" s="35">
        <f t="shared" si="11"/>
        <v>2893023.35</v>
      </c>
      <c r="L76" s="36">
        <f t="shared" si="12"/>
        <v>84.785440057207</v>
      </c>
      <c r="M76" s="47" t="e">
        <f>+#REF!-L76</f>
        <v>#REF!</v>
      </c>
      <c r="N76" s="45">
        <f t="shared" si="13"/>
        <v>519146.6499999999</v>
      </c>
      <c r="O76" s="48">
        <f t="shared" si="10"/>
        <v>15.214559942793</v>
      </c>
    </row>
    <row r="77" spans="1:15" s="1" customFormat="1" ht="23.25" customHeight="1">
      <c r="A77" s="42">
        <v>69</v>
      </c>
      <c r="B77" s="43" t="s">
        <v>94</v>
      </c>
      <c r="C77" s="44">
        <v>9700300</v>
      </c>
      <c r="D77" s="45">
        <v>8202675.28</v>
      </c>
      <c r="E77" s="36">
        <f t="shared" si="7"/>
        <v>84.5610473902869</v>
      </c>
      <c r="F77" s="37" t="e">
        <f>+#REF!-E77</f>
        <v>#REF!</v>
      </c>
      <c r="G77" s="46">
        <v>1497624.72</v>
      </c>
      <c r="H77" s="40">
        <f t="shared" si="8"/>
        <v>15.438952609713102</v>
      </c>
      <c r="I77" s="45">
        <v>292113.7</v>
      </c>
      <c r="J77" s="36">
        <f t="shared" si="9"/>
        <v>3.011388307578116</v>
      </c>
      <c r="K77" s="35">
        <f t="shared" si="11"/>
        <v>8494788.98</v>
      </c>
      <c r="L77" s="36">
        <f t="shared" si="12"/>
        <v>87.57243569786502</v>
      </c>
      <c r="M77" s="47" t="e">
        <f>+#REF!-L77</f>
        <v>#REF!</v>
      </c>
      <c r="N77" s="45">
        <f t="shared" si="13"/>
        <v>1205511.0199999996</v>
      </c>
      <c r="O77" s="48">
        <f t="shared" si="10"/>
        <v>12.42756430213498</v>
      </c>
    </row>
    <row r="78" spans="1:15" s="1" customFormat="1" ht="23.25" customHeight="1">
      <c r="A78" s="42">
        <v>70</v>
      </c>
      <c r="B78" s="43" t="s">
        <v>95</v>
      </c>
      <c r="C78" s="44">
        <v>1222970</v>
      </c>
      <c r="D78" s="45">
        <v>1033213.68</v>
      </c>
      <c r="E78" s="36">
        <f t="shared" si="7"/>
        <v>84.48397589474803</v>
      </c>
      <c r="F78" s="37" t="e">
        <f>+#REF!-E78</f>
        <v>#REF!</v>
      </c>
      <c r="G78" s="46">
        <v>189756.32</v>
      </c>
      <c r="H78" s="40">
        <f t="shared" si="8"/>
        <v>15.516024105251969</v>
      </c>
      <c r="I78" s="45"/>
      <c r="J78" s="36">
        <f t="shared" si="9"/>
        <v>0</v>
      </c>
      <c r="K78" s="35">
        <f t="shared" si="11"/>
        <v>1033213.68</v>
      </c>
      <c r="L78" s="36">
        <f t="shared" si="12"/>
        <v>84.48397589474803</v>
      </c>
      <c r="M78" s="47" t="e">
        <f>+#REF!-L78</f>
        <v>#REF!</v>
      </c>
      <c r="N78" s="45">
        <f t="shared" si="13"/>
        <v>189756.31999999995</v>
      </c>
      <c r="O78" s="48">
        <f t="shared" si="10"/>
        <v>15.516024105251965</v>
      </c>
    </row>
    <row r="79" spans="1:15" s="1" customFormat="1" ht="23.25" customHeight="1">
      <c r="A79" s="42">
        <v>71</v>
      </c>
      <c r="B79" s="43" t="s">
        <v>96</v>
      </c>
      <c r="C79" s="44">
        <v>4341000</v>
      </c>
      <c r="D79" s="45">
        <v>3664056.32</v>
      </c>
      <c r="E79" s="36">
        <f t="shared" si="7"/>
        <v>84.4058124856024</v>
      </c>
      <c r="F79" s="37" t="e">
        <f>+#REF!-E79</f>
        <v>#REF!</v>
      </c>
      <c r="G79" s="46">
        <v>676943.68</v>
      </c>
      <c r="H79" s="40">
        <f t="shared" si="8"/>
        <v>15.594187514397603</v>
      </c>
      <c r="I79" s="45"/>
      <c r="J79" s="36">
        <f t="shared" si="9"/>
        <v>0</v>
      </c>
      <c r="K79" s="35">
        <f t="shared" si="11"/>
        <v>3664056.32</v>
      </c>
      <c r="L79" s="36">
        <f t="shared" si="12"/>
        <v>84.4058124856024</v>
      </c>
      <c r="M79" s="47" t="e">
        <f>+#REF!-L79</f>
        <v>#REF!</v>
      </c>
      <c r="N79" s="45">
        <f t="shared" si="13"/>
        <v>676943.6800000002</v>
      </c>
      <c r="O79" s="48">
        <f t="shared" si="10"/>
        <v>15.594187514397607</v>
      </c>
    </row>
    <row r="80" spans="1:15" s="1" customFormat="1" ht="23.25" customHeight="1">
      <c r="A80" s="42">
        <v>72</v>
      </c>
      <c r="B80" s="43" t="s">
        <v>97</v>
      </c>
      <c r="C80" s="44">
        <v>7819340</v>
      </c>
      <c r="D80" s="45">
        <v>6597617.16</v>
      </c>
      <c r="E80" s="36">
        <f t="shared" si="7"/>
        <v>84.37562709896231</v>
      </c>
      <c r="F80" s="37" t="e">
        <f>+#REF!-E80</f>
        <v>#REF!</v>
      </c>
      <c r="G80" s="46">
        <v>1221722.84</v>
      </c>
      <c r="H80" s="40">
        <f t="shared" si="8"/>
        <v>15.624372901037685</v>
      </c>
      <c r="I80" s="45"/>
      <c r="J80" s="36">
        <f t="shared" si="9"/>
        <v>0</v>
      </c>
      <c r="K80" s="35">
        <f t="shared" si="11"/>
        <v>6597617.16</v>
      </c>
      <c r="L80" s="36">
        <f t="shared" si="12"/>
        <v>84.37562709896231</v>
      </c>
      <c r="M80" s="47" t="e">
        <f>+#REF!-L80</f>
        <v>#REF!</v>
      </c>
      <c r="N80" s="45">
        <f t="shared" si="13"/>
        <v>1221722.8399999999</v>
      </c>
      <c r="O80" s="48">
        <f t="shared" si="10"/>
        <v>15.624372901037681</v>
      </c>
    </row>
    <row r="81" spans="1:15" s="1" customFormat="1" ht="23.25" customHeight="1">
      <c r="A81" s="42">
        <v>73</v>
      </c>
      <c r="B81" s="43" t="s">
        <v>98</v>
      </c>
      <c r="C81" s="44">
        <v>4330379</v>
      </c>
      <c r="D81" s="45">
        <v>3651480.37</v>
      </c>
      <c r="E81" s="36">
        <f t="shared" si="7"/>
        <v>84.32242004683654</v>
      </c>
      <c r="F81" s="37" t="e">
        <f>+#REF!-E81</f>
        <v>#REF!</v>
      </c>
      <c r="G81" s="46">
        <v>678898.63</v>
      </c>
      <c r="H81" s="40">
        <f t="shared" si="8"/>
        <v>15.677579953163454</v>
      </c>
      <c r="I81" s="45">
        <v>6012</v>
      </c>
      <c r="J81" s="36">
        <f t="shared" si="9"/>
        <v>0.1388331136835829</v>
      </c>
      <c r="K81" s="35">
        <f t="shared" si="11"/>
        <v>3657492.37</v>
      </c>
      <c r="L81" s="36">
        <f t="shared" si="12"/>
        <v>84.46125316052013</v>
      </c>
      <c r="M81" s="47" t="e">
        <f>+#REF!-L81</f>
        <v>#REF!</v>
      </c>
      <c r="N81" s="45">
        <f t="shared" si="13"/>
        <v>672886.6299999999</v>
      </c>
      <c r="O81" s="48">
        <f t="shared" si="10"/>
        <v>15.538746839479867</v>
      </c>
    </row>
    <row r="82" spans="1:15" s="1" customFormat="1" ht="23.25" customHeight="1">
      <c r="A82" s="42">
        <v>74</v>
      </c>
      <c r="B82" s="43" t="s">
        <v>99</v>
      </c>
      <c r="C82" s="44">
        <v>3299470</v>
      </c>
      <c r="D82" s="45">
        <v>2780409.57</v>
      </c>
      <c r="E82" s="36">
        <f t="shared" si="7"/>
        <v>84.26836946539899</v>
      </c>
      <c r="F82" s="37" t="e">
        <f>+#REF!-E82</f>
        <v>#REF!</v>
      </c>
      <c r="G82" s="46">
        <v>519060.43</v>
      </c>
      <c r="H82" s="40">
        <f t="shared" si="8"/>
        <v>15.731630534601011</v>
      </c>
      <c r="I82" s="45">
        <v>35503.8</v>
      </c>
      <c r="J82" s="36">
        <f t="shared" si="9"/>
        <v>1.076045546709017</v>
      </c>
      <c r="K82" s="35">
        <f t="shared" si="11"/>
        <v>2815913.3699999996</v>
      </c>
      <c r="L82" s="36">
        <f t="shared" si="12"/>
        <v>85.34441501210799</v>
      </c>
      <c r="M82" s="47" t="e">
        <f>+#REF!-L82</f>
        <v>#REF!</v>
      </c>
      <c r="N82" s="45">
        <f t="shared" si="13"/>
        <v>483556.63000000035</v>
      </c>
      <c r="O82" s="48">
        <f t="shared" si="10"/>
        <v>14.655584987892006</v>
      </c>
    </row>
    <row r="83" spans="1:15" s="1" customFormat="1" ht="23.25" customHeight="1">
      <c r="A83" s="42">
        <v>75</v>
      </c>
      <c r="B83" s="43" t="s">
        <v>100</v>
      </c>
      <c r="C83" s="44">
        <v>2023160</v>
      </c>
      <c r="D83" s="45">
        <v>1704457.86</v>
      </c>
      <c r="E83" s="36">
        <f t="shared" si="7"/>
        <v>84.24730915992804</v>
      </c>
      <c r="F83" s="37" t="e">
        <f>+#REF!-E83</f>
        <v>#REF!</v>
      </c>
      <c r="G83" s="46">
        <v>318702.14</v>
      </c>
      <c r="H83" s="40">
        <f t="shared" si="8"/>
        <v>15.752690840071967</v>
      </c>
      <c r="I83" s="45"/>
      <c r="J83" s="36">
        <f t="shared" si="9"/>
        <v>0</v>
      </c>
      <c r="K83" s="35">
        <f t="shared" si="11"/>
        <v>1704457.86</v>
      </c>
      <c r="L83" s="36">
        <f t="shared" si="12"/>
        <v>84.24730915992804</v>
      </c>
      <c r="M83" s="47" t="e">
        <f>+#REF!-L83</f>
        <v>#REF!</v>
      </c>
      <c r="N83" s="45">
        <f t="shared" si="13"/>
        <v>318702.1399999999</v>
      </c>
      <c r="O83" s="48">
        <f t="shared" si="10"/>
        <v>15.752690840071962</v>
      </c>
    </row>
    <row r="84" spans="1:15" s="1" customFormat="1" ht="23.25" customHeight="1">
      <c r="A84" s="42">
        <v>76</v>
      </c>
      <c r="B84" s="43" t="s">
        <v>101</v>
      </c>
      <c r="C84" s="44">
        <v>3486340</v>
      </c>
      <c r="D84" s="45">
        <v>2933999.46</v>
      </c>
      <c r="E84" s="36">
        <f t="shared" si="7"/>
        <v>84.15700878284963</v>
      </c>
      <c r="F84" s="37" t="e">
        <f>+#REF!-E84</f>
        <v>#REF!</v>
      </c>
      <c r="G84" s="46">
        <v>552340.54</v>
      </c>
      <c r="H84" s="40">
        <f t="shared" si="8"/>
        <v>15.842991217150365</v>
      </c>
      <c r="I84" s="45"/>
      <c r="J84" s="36">
        <f t="shared" si="9"/>
        <v>0</v>
      </c>
      <c r="K84" s="35">
        <f t="shared" si="11"/>
        <v>2933999.46</v>
      </c>
      <c r="L84" s="36">
        <f t="shared" si="12"/>
        <v>84.15700878284963</v>
      </c>
      <c r="M84" s="47" t="e">
        <f>+#REF!-L84</f>
        <v>#REF!</v>
      </c>
      <c r="N84" s="45">
        <f t="shared" si="13"/>
        <v>552340.54</v>
      </c>
      <c r="O84" s="48">
        <f t="shared" si="10"/>
        <v>15.842991217150365</v>
      </c>
    </row>
    <row r="85" spans="1:15" s="1" customFormat="1" ht="23.25" customHeight="1">
      <c r="A85" s="42">
        <v>77</v>
      </c>
      <c r="B85" s="43" t="s">
        <v>102</v>
      </c>
      <c r="C85" s="44">
        <v>2353320</v>
      </c>
      <c r="D85" s="45">
        <v>1979162.82</v>
      </c>
      <c r="E85" s="36">
        <f t="shared" si="7"/>
        <v>84.10087960838305</v>
      </c>
      <c r="F85" s="37" t="e">
        <f>+#REF!-E85</f>
        <v>#REF!</v>
      </c>
      <c r="G85" s="46">
        <v>374157.18</v>
      </c>
      <c r="H85" s="40">
        <f t="shared" si="8"/>
        <v>15.89912039161695</v>
      </c>
      <c r="I85" s="45"/>
      <c r="J85" s="36">
        <f t="shared" si="9"/>
        <v>0</v>
      </c>
      <c r="K85" s="35">
        <f t="shared" si="11"/>
        <v>1979162.82</v>
      </c>
      <c r="L85" s="36">
        <f t="shared" si="12"/>
        <v>84.10087960838305</v>
      </c>
      <c r="M85" s="47" t="e">
        <f>+#REF!-L85</f>
        <v>#REF!</v>
      </c>
      <c r="N85" s="45">
        <f t="shared" si="13"/>
        <v>374157.17999999993</v>
      </c>
      <c r="O85" s="48">
        <f t="shared" si="10"/>
        <v>15.899120391616947</v>
      </c>
    </row>
    <row r="86" spans="1:15" s="1" customFormat="1" ht="23.25" customHeight="1">
      <c r="A86" s="42">
        <v>78</v>
      </c>
      <c r="B86" s="43" t="s">
        <v>103</v>
      </c>
      <c r="C86" s="44">
        <v>2742090</v>
      </c>
      <c r="D86" s="45">
        <v>2304499.16</v>
      </c>
      <c r="E86" s="36">
        <f t="shared" si="7"/>
        <v>84.0417039557418</v>
      </c>
      <c r="F86" s="37" t="e">
        <f>+#REF!-E86</f>
        <v>#REF!</v>
      </c>
      <c r="G86" s="46">
        <v>437590.84</v>
      </c>
      <c r="H86" s="40">
        <f t="shared" si="8"/>
        <v>15.958296044258212</v>
      </c>
      <c r="I86" s="45"/>
      <c r="J86" s="36">
        <f t="shared" si="9"/>
        <v>0</v>
      </c>
      <c r="K86" s="35">
        <f t="shared" si="11"/>
        <v>2304499.16</v>
      </c>
      <c r="L86" s="36">
        <f t="shared" si="12"/>
        <v>84.0417039557418</v>
      </c>
      <c r="M86" s="47" t="e">
        <f>+#REF!-L86</f>
        <v>#REF!</v>
      </c>
      <c r="N86" s="45">
        <f t="shared" si="13"/>
        <v>437590.83999999985</v>
      </c>
      <c r="O86" s="48">
        <f t="shared" si="10"/>
        <v>15.958296044258207</v>
      </c>
    </row>
    <row r="87" spans="1:15" s="1" customFormat="1" ht="23.25" customHeight="1">
      <c r="A87" s="42">
        <v>79</v>
      </c>
      <c r="B87" s="43" t="s">
        <v>104</v>
      </c>
      <c r="C87" s="44">
        <v>8902220</v>
      </c>
      <c r="D87" s="45">
        <v>7480868.77</v>
      </c>
      <c r="E87" s="36">
        <f t="shared" si="7"/>
        <v>84.03374405485373</v>
      </c>
      <c r="F87" s="37" t="e">
        <f>+#REF!-E87</f>
        <v>#REF!</v>
      </c>
      <c r="G87" s="46">
        <v>1421351.23</v>
      </c>
      <c r="H87" s="40">
        <f t="shared" si="8"/>
        <v>15.966255945146267</v>
      </c>
      <c r="I87" s="45"/>
      <c r="J87" s="36">
        <f t="shared" si="9"/>
        <v>0</v>
      </c>
      <c r="K87" s="35">
        <f t="shared" si="11"/>
        <v>7480868.77</v>
      </c>
      <c r="L87" s="36">
        <f t="shared" si="12"/>
        <v>84.03374405485373</v>
      </c>
      <c r="M87" s="47" t="e">
        <f>+#REF!-L87</f>
        <v>#REF!</v>
      </c>
      <c r="N87" s="45">
        <f t="shared" si="13"/>
        <v>1421351.2300000004</v>
      </c>
      <c r="O87" s="48">
        <f t="shared" si="10"/>
        <v>15.966255945146274</v>
      </c>
    </row>
    <row r="88" spans="1:15" s="1" customFormat="1" ht="23.25" customHeight="1">
      <c r="A88" s="42">
        <v>80</v>
      </c>
      <c r="B88" s="43" t="s">
        <v>105</v>
      </c>
      <c r="C88" s="44">
        <v>1428980</v>
      </c>
      <c r="D88" s="45">
        <v>1200497.76</v>
      </c>
      <c r="E88" s="36">
        <f t="shared" si="7"/>
        <v>84.01081610659351</v>
      </c>
      <c r="F88" s="37" t="e">
        <f>+#REF!-E88</f>
        <v>#REF!</v>
      </c>
      <c r="G88" s="46">
        <v>228482.24</v>
      </c>
      <c r="H88" s="40">
        <f t="shared" si="8"/>
        <v>15.989183893406485</v>
      </c>
      <c r="I88" s="45"/>
      <c r="J88" s="36">
        <f t="shared" si="9"/>
        <v>0</v>
      </c>
      <c r="K88" s="35">
        <f t="shared" si="11"/>
        <v>1200497.76</v>
      </c>
      <c r="L88" s="36">
        <f t="shared" si="12"/>
        <v>84.01081610659351</v>
      </c>
      <c r="M88" s="47" t="e">
        <f>+#REF!-L88</f>
        <v>#REF!</v>
      </c>
      <c r="N88" s="45">
        <f t="shared" si="13"/>
        <v>228482.24</v>
      </c>
      <c r="O88" s="48">
        <f t="shared" si="10"/>
        <v>15.989183893406485</v>
      </c>
    </row>
    <row r="89" spans="1:15" s="1" customFormat="1" ht="23.25" customHeight="1">
      <c r="A89" s="42">
        <v>81</v>
      </c>
      <c r="B89" s="43" t="s">
        <v>106</v>
      </c>
      <c r="C89" s="44">
        <v>1971796892</v>
      </c>
      <c r="D89" s="45">
        <v>1656242626.03</v>
      </c>
      <c r="E89" s="36">
        <f t="shared" si="7"/>
        <v>83.99661409092027</v>
      </c>
      <c r="F89" s="37" t="e">
        <f>+#REF!-E89</f>
        <v>#REF!</v>
      </c>
      <c r="G89" s="49">
        <v>315554265.97</v>
      </c>
      <c r="H89" s="50">
        <f t="shared" si="8"/>
        <v>16.00338590907973</v>
      </c>
      <c r="I89" s="45">
        <v>1956927</v>
      </c>
      <c r="J89" s="36">
        <f t="shared" si="9"/>
        <v>0.09924587100931488</v>
      </c>
      <c r="K89" s="35">
        <f t="shared" si="11"/>
        <v>1658199553.03</v>
      </c>
      <c r="L89" s="36">
        <f t="shared" si="12"/>
        <v>84.09585996192959</v>
      </c>
      <c r="M89" s="47" t="e">
        <f>+#REF!-L89</f>
        <v>#REF!</v>
      </c>
      <c r="N89" s="51">
        <f t="shared" si="13"/>
        <v>313597338.97</v>
      </c>
      <c r="O89" s="52">
        <f t="shared" si="10"/>
        <v>15.904140038070414</v>
      </c>
    </row>
    <row r="90" spans="1:15" s="1" customFormat="1" ht="23.25" customHeight="1">
      <c r="A90" s="42">
        <v>82</v>
      </c>
      <c r="B90" s="43" t="s">
        <v>107</v>
      </c>
      <c r="C90" s="44">
        <v>7088930</v>
      </c>
      <c r="D90" s="45">
        <v>5954415.64</v>
      </c>
      <c r="E90" s="36">
        <f t="shared" si="7"/>
        <v>83.99597174749927</v>
      </c>
      <c r="F90" s="37" t="e">
        <f>+#REF!-E90</f>
        <v>#REF!</v>
      </c>
      <c r="G90" s="46">
        <v>1134514.36</v>
      </c>
      <c r="H90" s="40">
        <f t="shared" si="8"/>
        <v>16.00402825250073</v>
      </c>
      <c r="I90" s="45">
        <v>113763.81</v>
      </c>
      <c r="J90" s="36">
        <f t="shared" si="9"/>
        <v>1.6048093294756756</v>
      </c>
      <c r="K90" s="35">
        <f t="shared" si="11"/>
        <v>6068179.449999999</v>
      </c>
      <c r="L90" s="36">
        <f t="shared" si="12"/>
        <v>85.60078107697493</v>
      </c>
      <c r="M90" s="47" t="e">
        <f>+#REF!-L90</f>
        <v>#REF!</v>
      </c>
      <c r="N90" s="45">
        <f t="shared" si="13"/>
        <v>1020750.5500000007</v>
      </c>
      <c r="O90" s="48">
        <f t="shared" si="10"/>
        <v>14.399218923025066</v>
      </c>
    </row>
    <row r="91" spans="1:15" s="1" customFormat="1" ht="23.25" customHeight="1">
      <c r="A91" s="42">
        <v>83</v>
      </c>
      <c r="B91" s="43" t="s">
        <v>108</v>
      </c>
      <c r="C91" s="44">
        <v>7193990</v>
      </c>
      <c r="D91" s="45">
        <v>6042005.52</v>
      </c>
      <c r="E91" s="36">
        <f t="shared" si="7"/>
        <v>83.98684902258691</v>
      </c>
      <c r="F91" s="37" t="e">
        <f>+#REF!-E91</f>
        <v>#REF!</v>
      </c>
      <c r="G91" s="46">
        <v>1151984.48</v>
      </c>
      <c r="H91" s="40">
        <f t="shared" si="8"/>
        <v>16.01315097741309</v>
      </c>
      <c r="I91" s="45"/>
      <c r="J91" s="36">
        <f t="shared" si="9"/>
        <v>0</v>
      </c>
      <c r="K91" s="35">
        <f t="shared" si="11"/>
        <v>6042005.52</v>
      </c>
      <c r="L91" s="36">
        <f t="shared" si="12"/>
        <v>83.98684902258691</v>
      </c>
      <c r="M91" s="47" t="e">
        <f>+#REF!-L91</f>
        <v>#REF!</v>
      </c>
      <c r="N91" s="45">
        <f t="shared" si="13"/>
        <v>1151984.4800000004</v>
      </c>
      <c r="O91" s="48">
        <f t="shared" si="10"/>
        <v>16.013150977413098</v>
      </c>
    </row>
    <row r="92" spans="1:15" s="1" customFormat="1" ht="23.25" customHeight="1">
      <c r="A92" s="42">
        <v>84</v>
      </c>
      <c r="B92" s="43" t="s">
        <v>109</v>
      </c>
      <c r="C92" s="44">
        <v>12770360</v>
      </c>
      <c r="D92" s="45">
        <v>10723153.13</v>
      </c>
      <c r="E92" s="36">
        <f t="shared" si="7"/>
        <v>83.96907471676602</v>
      </c>
      <c r="F92" s="37" t="e">
        <f>+#REF!-E92</f>
        <v>#REF!</v>
      </c>
      <c r="G92" s="46">
        <v>2047206.87</v>
      </c>
      <c r="H92" s="40">
        <f t="shared" si="8"/>
        <v>16.030925283233987</v>
      </c>
      <c r="I92" s="45">
        <v>800800</v>
      </c>
      <c r="J92" s="36">
        <f t="shared" si="9"/>
        <v>6.270770753526134</v>
      </c>
      <c r="K92" s="35">
        <f t="shared" si="11"/>
        <v>11523953.13</v>
      </c>
      <c r="L92" s="36">
        <f t="shared" si="12"/>
        <v>90.23984547029214</v>
      </c>
      <c r="M92" s="47" t="e">
        <f>+#REF!-L92</f>
        <v>#REF!</v>
      </c>
      <c r="N92" s="45">
        <f t="shared" si="13"/>
        <v>1246406.8699999992</v>
      </c>
      <c r="O92" s="48">
        <f t="shared" si="10"/>
        <v>9.760154529707847</v>
      </c>
    </row>
    <row r="93" spans="1:15" s="1" customFormat="1" ht="23.25" customHeight="1">
      <c r="A93" s="42">
        <v>85</v>
      </c>
      <c r="B93" s="43" t="s">
        <v>110</v>
      </c>
      <c r="C93" s="44">
        <v>15641917</v>
      </c>
      <c r="D93" s="45">
        <v>13131371.1</v>
      </c>
      <c r="E93" s="36">
        <f t="shared" si="7"/>
        <v>83.94988350852393</v>
      </c>
      <c r="F93" s="37" t="e">
        <f>+#REF!-E93</f>
        <v>#REF!</v>
      </c>
      <c r="G93" s="46">
        <v>2510545.9</v>
      </c>
      <c r="H93" s="40">
        <f t="shared" si="8"/>
        <v>16.050116491476075</v>
      </c>
      <c r="I93" s="45"/>
      <c r="J93" s="36">
        <f t="shared" si="9"/>
        <v>0</v>
      </c>
      <c r="K93" s="35">
        <f t="shared" si="11"/>
        <v>13131371.1</v>
      </c>
      <c r="L93" s="36">
        <f t="shared" si="12"/>
        <v>83.94988350852393</v>
      </c>
      <c r="M93" s="47" t="e">
        <f>+#REF!-L93</f>
        <v>#REF!</v>
      </c>
      <c r="N93" s="45">
        <f t="shared" si="13"/>
        <v>2510545.9000000004</v>
      </c>
      <c r="O93" s="48">
        <f t="shared" si="10"/>
        <v>16.05011649147608</v>
      </c>
    </row>
    <row r="94" spans="1:15" s="1" customFormat="1" ht="23.25" customHeight="1">
      <c r="A94" s="42">
        <v>86</v>
      </c>
      <c r="B94" s="43" t="s">
        <v>111</v>
      </c>
      <c r="C94" s="44">
        <v>6293600</v>
      </c>
      <c r="D94" s="45">
        <v>5280597.99</v>
      </c>
      <c r="E94" s="36">
        <f t="shared" si="7"/>
        <v>83.9042517795856</v>
      </c>
      <c r="F94" s="37" t="e">
        <f>+#REF!-E94</f>
        <v>#REF!</v>
      </c>
      <c r="G94" s="46">
        <v>1013002.01</v>
      </c>
      <c r="H94" s="40">
        <f t="shared" si="8"/>
        <v>16.09574822041439</v>
      </c>
      <c r="I94" s="45"/>
      <c r="J94" s="36">
        <f t="shared" si="9"/>
        <v>0</v>
      </c>
      <c r="K94" s="35">
        <f t="shared" si="11"/>
        <v>5280597.99</v>
      </c>
      <c r="L94" s="36">
        <f t="shared" si="12"/>
        <v>83.9042517795856</v>
      </c>
      <c r="M94" s="47" t="e">
        <f>+#REF!-L94</f>
        <v>#REF!</v>
      </c>
      <c r="N94" s="45">
        <f t="shared" si="13"/>
        <v>1013002.0099999998</v>
      </c>
      <c r="O94" s="48">
        <f t="shared" si="10"/>
        <v>16.095748220414386</v>
      </c>
    </row>
    <row r="95" spans="1:15" s="1" customFormat="1" ht="23.25" customHeight="1">
      <c r="A95" s="42">
        <v>87</v>
      </c>
      <c r="B95" s="43" t="s">
        <v>112</v>
      </c>
      <c r="C95" s="44">
        <v>7079460</v>
      </c>
      <c r="D95" s="45">
        <v>5937450.89</v>
      </c>
      <c r="E95" s="36">
        <f t="shared" si="7"/>
        <v>83.86869747127606</v>
      </c>
      <c r="F95" s="37" t="e">
        <f>+#REF!-E95</f>
        <v>#REF!</v>
      </c>
      <c r="G95" s="46">
        <v>1142009.11</v>
      </c>
      <c r="H95" s="40">
        <f t="shared" si="8"/>
        <v>16.131302528723943</v>
      </c>
      <c r="I95" s="45">
        <v>71947.06</v>
      </c>
      <c r="J95" s="36">
        <f t="shared" si="9"/>
        <v>1.0162789252287603</v>
      </c>
      <c r="K95" s="35">
        <f t="shared" si="11"/>
        <v>6009397.949999999</v>
      </c>
      <c r="L95" s="36">
        <f t="shared" si="12"/>
        <v>84.8849763965048</v>
      </c>
      <c r="M95" s="47" t="e">
        <f>+#REF!-L95</f>
        <v>#REF!</v>
      </c>
      <c r="N95" s="45">
        <f t="shared" si="13"/>
        <v>1070062.0500000007</v>
      </c>
      <c r="O95" s="48">
        <f t="shared" si="10"/>
        <v>15.115023603495192</v>
      </c>
    </row>
    <row r="96" spans="1:15" s="1" customFormat="1" ht="23.25" customHeight="1">
      <c r="A96" s="42">
        <v>88</v>
      </c>
      <c r="B96" s="43" t="s">
        <v>113</v>
      </c>
      <c r="C96" s="44">
        <v>15051270</v>
      </c>
      <c r="D96" s="45">
        <v>12619557.7</v>
      </c>
      <c r="E96" s="36">
        <f t="shared" si="7"/>
        <v>83.84380653592687</v>
      </c>
      <c r="F96" s="37" t="e">
        <f>+#REF!-E96</f>
        <v>#REF!</v>
      </c>
      <c r="G96" s="46">
        <v>2431712.3</v>
      </c>
      <c r="H96" s="40">
        <f t="shared" si="8"/>
        <v>16.15619346407313</v>
      </c>
      <c r="I96" s="45"/>
      <c r="J96" s="36">
        <f t="shared" si="9"/>
        <v>0</v>
      </c>
      <c r="K96" s="35">
        <f t="shared" si="11"/>
        <v>12619557.7</v>
      </c>
      <c r="L96" s="36">
        <f t="shared" si="12"/>
        <v>83.84380653592687</v>
      </c>
      <c r="M96" s="47" t="e">
        <f>+#REF!-L96</f>
        <v>#REF!</v>
      </c>
      <c r="N96" s="45">
        <f t="shared" si="13"/>
        <v>2431712.3000000007</v>
      </c>
      <c r="O96" s="48">
        <f t="shared" si="10"/>
        <v>16.156193464073134</v>
      </c>
    </row>
    <row r="97" spans="1:15" s="1" customFormat="1" ht="23.25" customHeight="1">
      <c r="A97" s="42">
        <v>89</v>
      </c>
      <c r="B97" s="43" t="s">
        <v>114</v>
      </c>
      <c r="C97" s="44">
        <v>20552630</v>
      </c>
      <c r="D97" s="45">
        <v>17228651.66</v>
      </c>
      <c r="E97" s="36">
        <f t="shared" si="7"/>
        <v>83.826992749833</v>
      </c>
      <c r="F97" s="37" t="e">
        <f>+#REF!-E97</f>
        <v>#REF!</v>
      </c>
      <c r="G97" s="46">
        <v>3323978.34</v>
      </c>
      <c r="H97" s="40">
        <f t="shared" si="8"/>
        <v>16.17300725016701</v>
      </c>
      <c r="I97" s="45">
        <v>986033</v>
      </c>
      <c r="J97" s="36">
        <f t="shared" si="9"/>
        <v>4.797600112491686</v>
      </c>
      <c r="K97" s="35">
        <f t="shared" si="11"/>
        <v>18214684.66</v>
      </c>
      <c r="L97" s="36">
        <f t="shared" si="12"/>
        <v>88.62459286232468</v>
      </c>
      <c r="M97" s="47" t="e">
        <f>+#REF!-L97</f>
        <v>#REF!</v>
      </c>
      <c r="N97" s="45">
        <f t="shared" si="13"/>
        <v>2337945.34</v>
      </c>
      <c r="O97" s="48">
        <f t="shared" si="10"/>
        <v>11.375407137675325</v>
      </c>
    </row>
    <row r="98" spans="1:15" s="1" customFormat="1" ht="23.25" customHeight="1">
      <c r="A98" s="42">
        <v>90</v>
      </c>
      <c r="B98" s="43" t="s">
        <v>115</v>
      </c>
      <c r="C98" s="44">
        <v>8424370</v>
      </c>
      <c r="D98" s="45">
        <v>7045777.46</v>
      </c>
      <c r="E98" s="36">
        <f t="shared" si="7"/>
        <v>83.63566011464358</v>
      </c>
      <c r="F98" s="37" t="e">
        <f>+#REF!-E98</f>
        <v>#REF!</v>
      </c>
      <c r="G98" s="46">
        <v>1378592.54</v>
      </c>
      <c r="H98" s="40">
        <f t="shared" si="8"/>
        <v>16.36433988535641</v>
      </c>
      <c r="I98" s="45"/>
      <c r="J98" s="36">
        <f t="shared" si="9"/>
        <v>0</v>
      </c>
      <c r="K98" s="35">
        <f t="shared" si="11"/>
        <v>7045777.46</v>
      </c>
      <c r="L98" s="36">
        <f t="shared" si="12"/>
        <v>83.63566011464358</v>
      </c>
      <c r="M98" s="47" t="e">
        <f>+#REF!-L98</f>
        <v>#REF!</v>
      </c>
      <c r="N98" s="45">
        <f t="shared" si="13"/>
        <v>1378592.54</v>
      </c>
      <c r="O98" s="48">
        <f t="shared" si="10"/>
        <v>16.36433988535641</v>
      </c>
    </row>
    <row r="99" spans="1:15" s="1" customFormat="1" ht="23.25" customHeight="1">
      <c r="A99" s="42">
        <v>91</v>
      </c>
      <c r="B99" s="43" t="s">
        <v>116</v>
      </c>
      <c r="C99" s="44">
        <v>10641816</v>
      </c>
      <c r="D99" s="45">
        <v>8894571.8</v>
      </c>
      <c r="E99" s="36">
        <f t="shared" si="7"/>
        <v>83.58133423844203</v>
      </c>
      <c r="F99" s="37" t="e">
        <f>+#REF!-E99</f>
        <v>#REF!</v>
      </c>
      <c r="G99" s="46">
        <v>1747244.2</v>
      </c>
      <c r="H99" s="40">
        <f t="shared" si="8"/>
        <v>16.41866576155799</v>
      </c>
      <c r="I99" s="45"/>
      <c r="J99" s="36">
        <f t="shared" si="9"/>
        <v>0</v>
      </c>
      <c r="K99" s="35">
        <f t="shared" si="11"/>
        <v>8894571.8</v>
      </c>
      <c r="L99" s="36">
        <f t="shared" si="12"/>
        <v>83.58133423844203</v>
      </c>
      <c r="M99" s="47" t="e">
        <f>+#REF!-L99</f>
        <v>#REF!</v>
      </c>
      <c r="N99" s="45">
        <f t="shared" si="13"/>
        <v>1747244.1999999993</v>
      </c>
      <c r="O99" s="48">
        <f t="shared" si="10"/>
        <v>16.418665761557985</v>
      </c>
    </row>
    <row r="100" spans="1:15" s="1" customFormat="1" ht="23.25" customHeight="1">
      <c r="A100" s="42">
        <v>92</v>
      </c>
      <c r="B100" s="43" t="s">
        <v>117</v>
      </c>
      <c r="C100" s="44">
        <v>7142970</v>
      </c>
      <c r="D100" s="45">
        <v>5964450.95</v>
      </c>
      <c r="E100" s="36">
        <f t="shared" si="7"/>
        <v>83.50099398429505</v>
      </c>
      <c r="F100" s="37" t="e">
        <f>+#REF!-E100</f>
        <v>#REF!</v>
      </c>
      <c r="G100" s="46">
        <v>1178519.05</v>
      </c>
      <c r="H100" s="40">
        <f t="shared" si="8"/>
        <v>16.499006015704953</v>
      </c>
      <c r="I100" s="45"/>
      <c r="J100" s="36">
        <f t="shared" si="9"/>
        <v>0</v>
      </c>
      <c r="K100" s="35">
        <f t="shared" si="11"/>
        <v>5964450.95</v>
      </c>
      <c r="L100" s="36">
        <f t="shared" si="12"/>
        <v>83.50099398429505</v>
      </c>
      <c r="M100" s="47" t="e">
        <f>+#REF!-L100</f>
        <v>#REF!</v>
      </c>
      <c r="N100" s="45">
        <f t="shared" si="13"/>
        <v>1178519.0499999998</v>
      </c>
      <c r="O100" s="48">
        <f t="shared" si="10"/>
        <v>16.49900601570495</v>
      </c>
    </row>
    <row r="101" spans="1:15" s="1" customFormat="1" ht="23.25" customHeight="1">
      <c r="A101" s="42">
        <v>93</v>
      </c>
      <c r="B101" s="43" t="s">
        <v>118</v>
      </c>
      <c r="C101" s="44">
        <v>6882850</v>
      </c>
      <c r="D101" s="45">
        <v>5730624</v>
      </c>
      <c r="E101" s="36">
        <f t="shared" si="7"/>
        <v>83.25946373958462</v>
      </c>
      <c r="F101" s="37" t="e">
        <f>+#REF!-E101</f>
        <v>#REF!</v>
      </c>
      <c r="G101" s="46">
        <v>1152226</v>
      </c>
      <c r="H101" s="40">
        <f t="shared" si="8"/>
        <v>16.74053626041538</v>
      </c>
      <c r="I101" s="45"/>
      <c r="J101" s="36">
        <f t="shared" si="9"/>
        <v>0</v>
      </c>
      <c r="K101" s="35">
        <f t="shared" si="11"/>
        <v>5730624</v>
      </c>
      <c r="L101" s="36">
        <f t="shared" si="12"/>
        <v>83.25946373958462</v>
      </c>
      <c r="M101" s="47" t="e">
        <f>+#REF!-L101</f>
        <v>#REF!</v>
      </c>
      <c r="N101" s="45">
        <f t="shared" si="13"/>
        <v>1152226</v>
      </c>
      <c r="O101" s="48">
        <f t="shared" si="10"/>
        <v>16.74053626041538</v>
      </c>
    </row>
    <row r="102" spans="1:15" s="1" customFormat="1" ht="23.25" customHeight="1">
      <c r="A102" s="42">
        <v>94</v>
      </c>
      <c r="B102" s="43" t="s">
        <v>119</v>
      </c>
      <c r="C102" s="44">
        <v>16131790</v>
      </c>
      <c r="D102" s="45">
        <v>13416839.9</v>
      </c>
      <c r="E102" s="36">
        <f t="shared" si="7"/>
        <v>83.17018694143675</v>
      </c>
      <c r="F102" s="37" t="e">
        <f>+#REF!-E102</f>
        <v>#REF!</v>
      </c>
      <c r="G102" s="46">
        <v>2714950.1</v>
      </c>
      <c r="H102" s="40">
        <f t="shared" si="8"/>
        <v>16.829813058563246</v>
      </c>
      <c r="I102" s="45"/>
      <c r="J102" s="36">
        <f t="shared" si="9"/>
        <v>0</v>
      </c>
      <c r="K102" s="35">
        <f t="shared" si="11"/>
        <v>13416839.9</v>
      </c>
      <c r="L102" s="36">
        <f t="shared" si="12"/>
        <v>83.17018694143675</v>
      </c>
      <c r="M102" s="47" t="e">
        <f>+#REF!-L102</f>
        <v>#REF!</v>
      </c>
      <c r="N102" s="45">
        <f t="shared" si="13"/>
        <v>2714950.0999999996</v>
      </c>
      <c r="O102" s="48">
        <f t="shared" si="10"/>
        <v>16.829813058563243</v>
      </c>
    </row>
    <row r="103" spans="1:15" s="1" customFormat="1" ht="23.25" customHeight="1">
      <c r="A103" s="42">
        <v>95</v>
      </c>
      <c r="B103" s="43" t="s">
        <v>120</v>
      </c>
      <c r="C103" s="44">
        <v>11036380</v>
      </c>
      <c r="D103" s="45">
        <v>9143448.92</v>
      </c>
      <c r="E103" s="36">
        <f t="shared" si="7"/>
        <v>82.84826111460461</v>
      </c>
      <c r="F103" s="37" t="e">
        <f>+#REF!-E103</f>
        <v>#REF!</v>
      </c>
      <c r="G103" s="46">
        <v>1892931.08</v>
      </c>
      <c r="H103" s="40">
        <f t="shared" si="8"/>
        <v>17.151738885395392</v>
      </c>
      <c r="I103" s="45"/>
      <c r="J103" s="36">
        <f t="shared" si="9"/>
        <v>0</v>
      </c>
      <c r="K103" s="35">
        <f t="shared" si="11"/>
        <v>9143448.92</v>
      </c>
      <c r="L103" s="36">
        <f t="shared" si="12"/>
        <v>82.84826111460461</v>
      </c>
      <c r="M103" s="47" t="e">
        <f>+#REF!-L103</f>
        <v>#REF!</v>
      </c>
      <c r="N103" s="45">
        <f t="shared" si="13"/>
        <v>1892931.08</v>
      </c>
      <c r="O103" s="48">
        <f t="shared" si="10"/>
        <v>17.151738885395392</v>
      </c>
    </row>
    <row r="104" spans="1:15" s="1" customFormat="1" ht="23.25" customHeight="1">
      <c r="A104" s="42">
        <v>96</v>
      </c>
      <c r="B104" s="43" t="s">
        <v>121</v>
      </c>
      <c r="C104" s="44">
        <v>1248910</v>
      </c>
      <c r="D104" s="45">
        <v>1034527.21</v>
      </c>
      <c r="E104" s="36">
        <f t="shared" si="7"/>
        <v>82.8344084041284</v>
      </c>
      <c r="F104" s="37" t="e">
        <f>+#REF!-E104</f>
        <v>#REF!</v>
      </c>
      <c r="G104" s="46">
        <v>214382.79</v>
      </c>
      <c r="H104" s="40">
        <f t="shared" si="8"/>
        <v>17.1655915958716</v>
      </c>
      <c r="I104" s="45"/>
      <c r="J104" s="36">
        <f t="shared" si="9"/>
        <v>0</v>
      </c>
      <c r="K104" s="35">
        <f t="shared" si="11"/>
        <v>1034527.21</v>
      </c>
      <c r="L104" s="36">
        <f t="shared" si="12"/>
        <v>82.8344084041284</v>
      </c>
      <c r="M104" s="47" t="e">
        <f>+#REF!-L104</f>
        <v>#REF!</v>
      </c>
      <c r="N104" s="45">
        <f t="shared" si="13"/>
        <v>214382.79000000004</v>
      </c>
      <c r="O104" s="48">
        <f t="shared" si="10"/>
        <v>17.165591595871604</v>
      </c>
    </row>
    <row r="105" spans="1:15" s="1" customFormat="1" ht="23.25" customHeight="1">
      <c r="A105" s="42">
        <v>97</v>
      </c>
      <c r="B105" s="43" t="s">
        <v>122</v>
      </c>
      <c r="C105" s="44">
        <v>3241100</v>
      </c>
      <c r="D105" s="45">
        <v>2681739.59</v>
      </c>
      <c r="E105" s="36">
        <f t="shared" si="7"/>
        <v>82.74164913146771</v>
      </c>
      <c r="F105" s="37" t="e">
        <f>+#REF!-E105</f>
        <v>#REF!</v>
      </c>
      <c r="G105" s="46">
        <v>559360.41</v>
      </c>
      <c r="H105" s="40">
        <f t="shared" si="8"/>
        <v>17.25835086853229</v>
      </c>
      <c r="I105" s="45"/>
      <c r="J105" s="36">
        <f t="shared" si="9"/>
        <v>0</v>
      </c>
      <c r="K105" s="35">
        <f t="shared" si="11"/>
        <v>2681739.59</v>
      </c>
      <c r="L105" s="36">
        <f t="shared" si="12"/>
        <v>82.74164913146771</v>
      </c>
      <c r="M105" s="47" t="e">
        <f>+#REF!-L105</f>
        <v>#REF!</v>
      </c>
      <c r="N105" s="45">
        <f t="shared" si="13"/>
        <v>559360.4100000001</v>
      </c>
      <c r="O105" s="48">
        <f t="shared" si="10"/>
        <v>17.258350868532293</v>
      </c>
    </row>
    <row r="106" spans="1:15" s="1" customFormat="1" ht="23.25" customHeight="1">
      <c r="A106" s="42">
        <v>98</v>
      </c>
      <c r="B106" s="43" t="s">
        <v>123</v>
      </c>
      <c r="C106" s="44">
        <v>4354180</v>
      </c>
      <c r="D106" s="45">
        <v>3599660.29</v>
      </c>
      <c r="E106" s="36">
        <f t="shared" si="7"/>
        <v>82.67137072881691</v>
      </c>
      <c r="F106" s="37" t="e">
        <f>+#REF!-E106</f>
        <v>#REF!</v>
      </c>
      <c r="G106" s="46">
        <v>754519.71</v>
      </c>
      <c r="H106" s="40">
        <f t="shared" si="8"/>
        <v>17.328629271183093</v>
      </c>
      <c r="I106" s="45"/>
      <c r="J106" s="36">
        <f t="shared" si="9"/>
        <v>0</v>
      </c>
      <c r="K106" s="35">
        <f t="shared" si="11"/>
        <v>3599660.29</v>
      </c>
      <c r="L106" s="36">
        <f t="shared" si="12"/>
        <v>82.67137072881691</v>
      </c>
      <c r="M106" s="47" t="e">
        <f>+#REF!-L106</f>
        <v>#REF!</v>
      </c>
      <c r="N106" s="45">
        <f t="shared" si="13"/>
        <v>754519.71</v>
      </c>
      <c r="O106" s="48">
        <f t="shared" si="10"/>
        <v>17.328629271183093</v>
      </c>
    </row>
    <row r="107" spans="1:15" s="1" customFormat="1" ht="23.25" customHeight="1">
      <c r="A107" s="42">
        <v>99</v>
      </c>
      <c r="B107" s="43" t="s">
        <v>124</v>
      </c>
      <c r="C107" s="44">
        <v>928150</v>
      </c>
      <c r="D107" s="45">
        <v>766985.31</v>
      </c>
      <c r="E107" s="36">
        <f t="shared" si="7"/>
        <v>82.63592199536713</v>
      </c>
      <c r="F107" s="37" t="e">
        <f>+#REF!-E107</f>
        <v>#REF!</v>
      </c>
      <c r="G107" s="46">
        <v>161164.69</v>
      </c>
      <c r="H107" s="40">
        <f t="shared" si="8"/>
        <v>17.364078004632873</v>
      </c>
      <c r="I107" s="45"/>
      <c r="J107" s="36">
        <f t="shared" si="9"/>
        <v>0</v>
      </c>
      <c r="K107" s="35">
        <f t="shared" si="11"/>
        <v>766985.31</v>
      </c>
      <c r="L107" s="36">
        <f t="shared" si="12"/>
        <v>82.63592199536713</v>
      </c>
      <c r="M107" s="47" t="e">
        <f>+#REF!-L107</f>
        <v>#REF!</v>
      </c>
      <c r="N107" s="45">
        <f t="shared" si="13"/>
        <v>161164.68999999994</v>
      </c>
      <c r="O107" s="48">
        <f t="shared" si="10"/>
        <v>17.364078004632866</v>
      </c>
    </row>
    <row r="108" spans="1:15" s="1" customFormat="1" ht="23.25" customHeight="1">
      <c r="A108" s="42">
        <v>100</v>
      </c>
      <c r="B108" s="43" t="s">
        <v>125</v>
      </c>
      <c r="C108" s="44">
        <v>13567013</v>
      </c>
      <c r="D108" s="45">
        <v>11204054.69</v>
      </c>
      <c r="E108" s="36">
        <f t="shared" si="7"/>
        <v>82.58306150366333</v>
      </c>
      <c r="F108" s="37" t="e">
        <f>+#REF!-E108</f>
        <v>#REF!</v>
      </c>
      <c r="G108" s="46">
        <v>2362958.31</v>
      </c>
      <c r="H108" s="40">
        <f t="shared" si="8"/>
        <v>17.416938496336666</v>
      </c>
      <c r="I108" s="45">
        <v>220460</v>
      </c>
      <c r="J108" s="36">
        <f t="shared" si="9"/>
        <v>1.6249708023424168</v>
      </c>
      <c r="K108" s="35">
        <f t="shared" si="11"/>
        <v>11424514.69</v>
      </c>
      <c r="L108" s="36">
        <f t="shared" si="12"/>
        <v>84.20803230600575</v>
      </c>
      <c r="M108" s="47" t="e">
        <f>+#REF!-L108</f>
        <v>#REF!</v>
      </c>
      <c r="N108" s="45">
        <f t="shared" si="13"/>
        <v>2142498.3100000005</v>
      </c>
      <c r="O108" s="48">
        <f t="shared" si="10"/>
        <v>15.791967693994254</v>
      </c>
    </row>
    <row r="109" spans="1:15" s="1" customFormat="1" ht="23.25" customHeight="1">
      <c r="A109" s="42">
        <v>101</v>
      </c>
      <c r="B109" s="43" t="s">
        <v>126</v>
      </c>
      <c r="C109" s="44">
        <v>6910130</v>
      </c>
      <c r="D109" s="45">
        <v>5706008.52</v>
      </c>
      <c r="E109" s="36">
        <f t="shared" si="7"/>
        <v>82.57454664384028</v>
      </c>
      <c r="F109" s="37" t="e">
        <f>+#REF!-E109</f>
        <v>#REF!</v>
      </c>
      <c r="G109" s="46">
        <v>1204121.48</v>
      </c>
      <c r="H109" s="40">
        <f t="shared" si="8"/>
        <v>17.425453356159725</v>
      </c>
      <c r="I109" s="45"/>
      <c r="J109" s="36">
        <f t="shared" si="9"/>
        <v>0</v>
      </c>
      <c r="K109" s="35">
        <f t="shared" si="11"/>
        <v>5706008.52</v>
      </c>
      <c r="L109" s="36">
        <f t="shared" si="12"/>
        <v>82.57454664384028</v>
      </c>
      <c r="M109" s="47" t="e">
        <f>+#REF!-L109</f>
        <v>#REF!</v>
      </c>
      <c r="N109" s="45">
        <f t="shared" si="13"/>
        <v>1204121.4800000004</v>
      </c>
      <c r="O109" s="48">
        <f t="shared" si="10"/>
        <v>17.425453356159732</v>
      </c>
    </row>
    <row r="110" spans="1:15" s="1" customFormat="1" ht="23.25" customHeight="1">
      <c r="A110" s="42">
        <v>102</v>
      </c>
      <c r="B110" s="43" t="s">
        <v>127</v>
      </c>
      <c r="C110" s="44">
        <v>3626610</v>
      </c>
      <c r="D110" s="45">
        <v>2993069.4</v>
      </c>
      <c r="E110" s="36">
        <f t="shared" si="7"/>
        <v>82.5307766757385</v>
      </c>
      <c r="F110" s="37" t="e">
        <f>+#REF!-E110</f>
        <v>#REF!</v>
      </c>
      <c r="G110" s="46">
        <v>633540.6</v>
      </c>
      <c r="H110" s="40">
        <f t="shared" si="8"/>
        <v>17.4692233242615</v>
      </c>
      <c r="I110" s="45"/>
      <c r="J110" s="36">
        <f t="shared" si="9"/>
        <v>0</v>
      </c>
      <c r="K110" s="35">
        <f t="shared" si="11"/>
        <v>2993069.4</v>
      </c>
      <c r="L110" s="36">
        <f t="shared" si="12"/>
        <v>82.5307766757385</v>
      </c>
      <c r="M110" s="47" t="e">
        <f>+#REF!-L110</f>
        <v>#REF!</v>
      </c>
      <c r="N110" s="45">
        <f t="shared" si="13"/>
        <v>633540.6000000001</v>
      </c>
      <c r="O110" s="48">
        <f t="shared" si="10"/>
        <v>17.469223324261502</v>
      </c>
    </row>
    <row r="111" spans="1:15" s="1" customFormat="1" ht="23.25" customHeight="1">
      <c r="A111" s="42">
        <v>103</v>
      </c>
      <c r="B111" s="43" t="s">
        <v>128</v>
      </c>
      <c r="C111" s="44">
        <v>17137410</v>
      </c>
      <c r="D111" s="45">
        <v>14113707.92</v>
      </c>
      <c r="E111" s="36">
        <f t="shared" si="7"/>
        <v>82.35613152745951</v>
      </c>
      <c r="F111" s="37" t="e">
        <f>+#REF!-E111</f>
        <v>#REF!</v>
      </c>
      <c r="G111" s="46">
        <v>3023702.08</v>
      </c>
      <c r="H111" s="40">
        <f t="shared" si="8"/>
        <v>17.643868472540483</v>
      </c>
      <c r="I111" s="45"/>
      <c r="J111" s="36">
        <f t="shared" si="9"/>
        <v>0</v>
      </c>
      <c r="K111" s="35">
        <f t="shared" si="11"/>
        <v>14113707.92</v>
      </c>
      <c r="L111" s="36">
        <f t="shared" si="12"/>
        <v>82.35613152745951</v>
      </c>
      <c r="M111" s="47" t="e">
        <f>+#REF!-L111</f>
        <v>#REF!</v>
      </c>
      <c r="N111" s="45">
        <f t="shared" si="13"/>
        <v>3023702.08</v>
      </c>
      <c r="O111" s="48">
        <f t="shared" si="10"/>
        <v>17.643868472540483</v>
      </c>
    </row>
    <row r="112" spans="1:15" s="1" customFormat="1" ht="23.25" customHeight="1">
      <c r="A112" s="42">
        <v>104</v>
      </c>
      <c r="B112" s="43" t="s">
        <v>129</v>
      </c>
      <c r="C112" s="44">
        <v>18704900</v>
      </c>
      <c r="D112" s="45">
        <v>15401357.57</v>
      </c>
      <c r="E112" s="36">
        <f t="shared" si="7"/>
        <v>82.33862554731648</v>
      </c>
      <c r="F112" s="37" t="e">
        <f>+#REF!-E112</f>
        <v>#REF!</v>
      </c>
      <c r="G112" s="46">
        <v>3303542.43</v>
      </c>
      <c r="H112" s="40">
        <f t="shared" si="8"/>
        <v>17.66137445268352</v>
      </c>
      <c r="I112" s="45">
        <v>324516.9</v>
      </c>
      <c r="J112" s="36">
        <f t="shared" si="9"/>
        <v>1.7349298846826235</v>
      </c>
      <c r="K112" s="35">
        <f t="shared" si="11"/>
        <v>15725874.47</v>
      </c>
      <c r="L112" s="36">
        <f t="shared" si="12"/>
        <v>84.0735554319991</v>
      </c>
      <c r="M112" s="47" t="e">
        <f>+#REF!-L112</f>
        <v>#REF!</v>
      </c>
      <c r="N112" s="45">
        <f t="shared" si="13"/>
        <v>2979025.5299999993</v>
      </c>
      <c r="O112" s="48">
        <f t="shared" si="10"/>
        <v>15.926444568000894</v>
      </c>
    </row>
    <row r="113" spans="1:15" s="1" customFormat="1" ht="23.25" customHeight="1">
      <c r="A113" s="42">
        <v>105</v>
      </c>
      <c r="B113" s="43" t="s">
        <v>130</v>
      </c>
      <c r="C113" s="44">
        <v>7850720</v>
      </c>
      <c r="D113" s="45">
        <v>6455256.1</v>
      </c>
      <c r="E113" s="36">
        <f t="shared" si="7"/>
        <v>82.22502012554263</v>
      </c>
      <c r="F113" s="37" t="e">
        <f>+#REF!-E113</f>
        <v>#REF!</v>
      </c>
      <c r="G113" s="46">
        <v>1395463.9</v>
      </c>
      <c r="H113" s="40">
        <f t="shared" si="8"/>
        <v>17.774979874457376</v>
      </c>
      <c r="I113" s="45"/>
      <c r="J113" s="36">
        <f t="shared" si="9"/>
        <v>0</v>
      </c>
      <c r="K113" s="35">
        <f t="shared" si="11"/>
        <v>6455256.1</v>
      </c>
      <c r="L113" s="36">
        <f t="shared" si="12"/>
        <v>82.22502012554263</v>
      </c>
      <c r="M113" s="47" t="e">
        <f>+#REF!-L113</f>
        <v>#REF!</v>
      </c>
      <c r="N113" s="45">
        <f t="shared" si="13"/>
        <v>1395463.9000000004</v>
      </c>
      <c r="O113" s="48">
        <f t="shared" si="10"/>
        <v>17.77497987445738</v>
      </c>
    </row>
    <row r="114" spans="1:15" s="1" customFormat="1" ht="23.25" customHeight="1">
      <c r="A114" s="42">
        <v>106</v>
      </c>
      <c r="B114" s="43" t="s">
        <v>131</v>
      </c>
      <c r="C114" s="44">
        <v>10686580</v>
      </c>
      <c r="D114" s="45">
        <v>8780433.4</v>
      </c>
      <c r="E114" s="36">
        <f t="shared" si="7"/>
        <v>82.16317474814207</v>
      </c>
      <c r="F114" s="37" t="e">
        <f>+#REF!-E114</f>
        <v>#REF!</v>
      </c>
      <c r="G114" s="46">
        <v>1906146.6</v>
      </c>
      <c r="H114" s="40">
        <f t="shared" si="8"/>
        <v>17.836825251857938</v>
      </c>
      <c r="I114" s="45">
        <v>351445</v>
      </c>
      <c r="J114" s="36">
        <f t="shared" si="9"/>
        <v>3.288657362785849</v>
      </c>
      <c r="K114" s="35">
        <f t="shared" si="11"/>
        <v>9131878.4</v>
      </c>
      <c r="L114" s="36">
        <f t="shared" si="12"/>
        <v>85.45183211092791</v>
      </c>
      <c r="M114" s="47" t="e">
        <f>+#REF!-L114</f>
        <v>#REF!</v>
      </c>
      <c r="N114" s="45">
        <f t="shared" si="13"/>
        <v>1554701.5999999996</v>
      </c>
      <c r="O114" s="48">
        <f t="shared" si="10"/>
        <v>14.548167889072086</v>
      </c>
    </row>
    <row r="115" spans="1:15" s="1" customFormat="1" ht="23.25" customHeight="1">
      <c r="A115" s="42">
        <v>107</v>
      </c>
      <c r="B115" s="43" t="s">
        <v>132</v>
      </c>
      <c r="C115" s="44">
        <v>19913713</v>
      </c>
      <c r="D115" s="45">
        <v>16354193.97</v>
      </c>
      <c r="E115" s="36">
        <f t="shared" si="7"/>
        <v>82.12528708232362</v>
      </c>
      <c r="F115" s="37" t="e">
        <f>+#REF!-E115</f>
        <v>#REF!</v>
      </c>
      <c r="G115" s="46">
        <v>3559519.03</v>
      </c>
      <c r="H115" s="40">
        <f t="shared" si="8"/>
        <v>17.874712917676376</v>
      </c>
      <c r="I115" s="45">
        <v>326405.54</v>
      </c>
      <c r="J115" s="36">
        <f t="shared" si="9"/>
        <v>1.6390993482732223</v>
      </c>
      <c r="K115" s="35">
        <f t="shared" si="11"/>
        <v>16680599.51</v>
      </c>
      <c r="L115" s="36">
        <f t="shared" si="12"/>
        <v>83.76438643059684</v>
      </c>
      <c r="M115" s="47" t="e">
        <f>+#REF!-L115</f>
        <v>#REF!</v>
      </c>
      <c r="N115" s="45">
        <f t="shared" si="13"/>
        <v>3233113.49</v>
      </c>
      <c r="O115" s="48">
        <f t="shared" si="10"/>
        <v>16.235613569403153</v>
      </c>
    </row>
    <row r="116" spans="1:15" s="1" customFormat="1" ht="23.25" customHeight="1">
      <c r="A116" s="42">
        <v>108</v>
      </c>
      <c r="B116" s="43" t="s">
        <v>133</v>
      </c>
      <c r="C116" s="44">
        <v>15867431</v>
      </c>
      <c r="D116" s="45">
        <v>13023476.18</v>
      </c>
      <c r="E116" s="36">
        <f t="shared" si="7"/>
        <v>82.0767784022505</v>
      </c>
      <c r="F116" s="37" t="e">
        <f>+#REF!-E116</f>
        <v>#REF!</v>
      </c>
      <c r="G116" s="46">
        <v>2843954.82</v>
      </c>
      <c r="H116" s="40">
        <f t="shared" si="8"/>
        <v>17.923221597749503</v>
      </c>
      <c r="I116" s="45"/>
      <c r="J116" s="36">
        <f t="shared" si="9"/>
        <v>0</v>
      </c>
      <c r="K116" s="35">
        <f t="shared" si="11"/>
        <v>13023476.18</v>
      </c>
      <c r="L116" s="36">
        <f t="shared" si="12"/>
        <v>82.0767784022505</v>
      </c>
      <c r="M116" s="47" t="e">
        <f>+#REF!-L116</f>
        <v>#REF!</v>
      </c>
      <c r="N116" s="45">
        <f t="shared" si="13"/>
        <v>2843954.8200000003</v>
      </c>
      <c r="O116" s="48">
        <f t="shared" si="10"/>
        <v>17.923221597749503</v>
      </c>
    </row>
    <row r="117" spans="1:15" s="1" customFormat="1" ht="23.25" customHeight="1">
      <c r="A117" s="42">
        <v>109</v>
      </c>
      <c r="B117" s="43" t="s">
        <v>134</v>
      </c>
      <c r="C117" s="44">
        <v>7669320</v>
      </c>
      <c r="D117" s="45">
        <v>6293205.43</v>
      </c>
      <c r="E117" s="36">
        <f t="shared" si="7"/>
        <v>82.05688939827782</v>
      </c>
      <c r="F117" s="37" t="e">
        <f>+#REF!-E117</f>
        <v>#REF!</v>
      </c>
      <c r="G117" s="46">
        <v>1376114.57</v>
      </c>
      <c r="H117" s="40">
        <f t="shared" si="8"/>
        <v>17.943110601722186</v>
      </c>
      <c r="I117" s="45"/>
      <c r="J117" s="36">
        <f t="shared" si="9"/>
        <v>0</v>
      </c>
      <c r="K117" s="35">
        <f t="shared" si="11"/>
        <v>6293205.43</v>
      </c>
      <c r="L117" s="36">
        <f t="shared" si="12"/>
        <v>82.05688939827782</v>
      </c>
      <c r="M117" s="47" t="e">
        <f>+#REF!-L117</f>
        <v>#REF!</v>
      </c>
      <c r="N117" s="45">
        <f t="shared" si="13"/>
        <v>1376114.5700000003</v>
      </c>
      <c r="O117" s="48">
        <f t="shared" si="10"/>
        <v>17.94311060172219</v>
      </c>
    </row>
    <row r="118" spans="1:15" s="1" customFormat="1" ht="23.25" customHeight="1">
      <c r="A118" s="42">
        <v>110</v>
      </c>
      <c r="B118" s="43" t="s">
        <v>135</v>
      </c>
      <c r="C118" s="44">
        <v>2168920</v>
      </c>
      <c r="D118" s="45">
        <v>1773857.33</v>
      </c>
      <c r="E118" s="36">
        <f t="shared" si="7"/>
        <v>81.7852816148129</v>
      </c>
      <c r="F118" s="37" t="e">
        <f>+#REF!-E118</f>
        <v>#REF!</v>
      </c>
      <c r="G118" s="46">
        <v>395062.67</v>
      </c>
      <c r="H118" s="40">
        <f t="shared" si="8"/>
        <v>18.214718385187098</v>
      </c>
      <c r="I118" s="45"/>
      <c r="J118" s="36">
        <f t="shared" si="9"/>
        <v>0</v>
      </c>
      <c r="K118" s="35">
        <f t="shared" si="11"/>
        <v>1773857.33</v>
      </c>
      <c r="L118" s="36">
        <f t="shared" si="12"/>
        <v>81.7852816148129</v>
      </c>
      <c r="M118" s="47" t="e">
        <f>+#REF!-L118</f>
        <v>#REF!</v>
      </c>
      <c r="N118" s="45">
        <f t="shared" si="13"/>
        <v>395062.6699999999</v>
      </c>
      <c r="O118" s="48">
        <f t="shared" si="10"/>
        <v>18.214718385187094</v>
      </c>
    </row>
    <row r="119" spans="1:15" s="1" customFormat="1" ht="23.25" customHeight="1">
      <c r="A119" s="42">
        <v>111</v>
      </c>
      <c r="B119" s="43" t="s">
        <v>136</v>
      </c>
      <c r="C119" s="44">
        <v>5296910</v>
      </c>
      <c r="D119" s="45">
        <v>4322706.43</v>
      </c>
      <c r="E119" s="36">
        <f t="shared" si="7"/>
        <v>81.60807772833596</v>
      </c>
      <c r="F119" s="37" t="e">
        <f>+#REF!-E119</f>
        <v>#REF!</v>
      </c>
      <c r="G119" s="46">
        <v>974203.57</v>
      </c>
      <c r="H119" s="40">
        <f t="shared" si="8"/>
        <v>18.391922271664047</v>
      </c>
      <c r="I119" s="45">
        <v>210000</v>
      </c>
      <c r="J119" s="36">
        <f t="shared" si="9"/>
        <v>3.9645755733059462</v>
      </c>
      <c r="K119" s="35">
        <f t="shared" si="11"/>
        <v>4532706.43</v>
      </c>
      <c r="L119" s="36">
        <f t="shared" si="12"/>
        <v>85.5726533016419</v>
      </c>
      <c r="M119" s="47" t="e">
        <f>+#REF!-L119</f>
        <v>#REF!</v>
      </c>
      <c r="N119" s="45">
        <f t="shared" si="13"/>
        <v>764203.5700000003</v>
      </c>
      <c r="O119" s="48">
        <f t="shared" si="10"/>
        <v>14.427346698358106</v>
      </c>
    </row>
    <row r="120" spans="1:15" s="1" customFormat="1" ht="23.25" customHeight="1">
      <c r="A120" s="42">
        <v>112</v>
      </c>
      <c r="B120" s="43" t="s">
        <v>137</v>
      </c>
      <c r="C120" s="44">
        <v>18701531</v>
      </c>
      <c r="D120" s="45">
        <v>15251867.66</v>
      </c>
      <c r="E120" s="36">
        <f t="shared" si="7"/>
        <v>81.55411265526871</v>
      </c>
      <c r="F120" s="37" t="e">
        <f>+#REF!-E120</f>
        <v>#REF!</v>
      </c>
      <c r="G120" s="46">
        <v>3449663.34</v>
      </c>
      <c r="H120" s="40">
        <f t="shared" si="8"/>
        <v>18.445887344731297</v>
      </c>
      <c r="I120" s="45">
        <v>9686</v>
      </c>
      <c r="J120" s="36">
        <f t="shared" si="9"/>
        <v>0.05179255110183225</v>
      </c>
      <c r="K120" s="35">
        <f t="shared" si="11"/>
        <v>15261553.66</v>
      </c>
      <c r="L120" s="36">
        <f t="shared" si="12"/>
        <v>81.60590520637054</v>
      </c>
      <c r="M120" s="47" t="e">
        <f>+#REF!-L120</f>
        <v>#REF!</v>
      </c>
      <c r="N120" s="45">
        <f t="shared" si="13"/>
        <v>3439977.34</v>
      </c>
      <c r="O120" s="48">
        <f t="shared" si="10"/>
        <v>18.394094793629463</v>
      </c>
    </row>
    <row r="121" spans="1:15" s="1" customFormat="1" ht="23.25" customHeight="1">
      <c r="A121" s="42">
        <v>113</v>
      </c>
      <c r="B121" s="43" t="s">
        <v>138</v>
      </c>
      <c r="C121" s="44">
        <v>1609180</v>
      </c>
      <c r="D121" s="45">
        <v>1310393.73</v>
      </c>
      <c r="E121" s="36">
        <f t="shared" si="7"/>
        <v>81.43238978858798</v>
      </c>
      <c r="F121" s="37" t="e">
        <f>+#REF!-E121</f>
        <v>#REF!</v>
      </c>
      <c r="G121" s="46">
        <v>298786.27</v>
      </c>
      <c r="H121" s="40">
        <f t="shared" si="8"/>
        <v>18.567610211412024</v>
      </c>
      <c r="I121" s="45"/>
      <c r="J121" s="36">
        <f t="shared" si="9"/>
        <v>0</v>
      </c>
      <c r="K121" s="35">
        <f t="shared" si="11"/>
        <v>1310393.73</v>
      </c>
      <c r="L121" s="36">
        <f t="shared" si="12"/>
        <v>81.43238978858798</v>
      </c>
      <c r="M121" s="47" t="e">
        <f>+#REF!-L121</f>
        <v>#REF!</v>
      </c>
      <c r="N121" s="45">
        <f t="shared" si="13"/>
        <v>298786.27</v>
      </c>
      <c r="O121" s="48">
        <f t="shared" si="10"/>
        <v>18.567610211412024</v>
      </c>
    </row>
    <row r="122" spans="1:15" s="1" customFormat="1" ht="23.25" customHeight="1">
      <c r="A122" s="42">
        <v>114</v>
      </c>
      <c r="B122" s="43" t="s">
        <v>139</v>
      </c>
      <c r="C122" s="44">
        <v>5826289</v>
      </c>
      <c r="D122" s="45">
        <v>4741509.73</v>
      </c>
      <c r="E122" s="36">
        <f t="shared" si="7"/>
        <v>81.38130000073805</v>
      </c>
      <c r="F122" s="37" t="e">
        <f>+#REF!-E122</f>
        <v>#REF!</v>
      </c>
      <c r="G122" s="46">
        <v>1084779.27</v>
      </c>
      <c r="H122" s="40">
        <f t="shared" si="8"/>
        <v>18.618699999261967</v>
      </c>
      <c r="I122" s="45">
        <v>18000</v>
      </c>
      <c r="J122" s="36">
        <f t="shared" si="9"/>
        <v>0.3089445099616583</v>
      </c>
      <c r="K122" s="35">
        <f t="shared" si="11"/>
        <v>4759509.73</v>
      </c>
      <c r="L122" s="36">
        <f t="shared" si="12"/>
        <v>81.6902445106997</v>
      </c>
      <c r="M122" s="47" t="e">
        <f>+#REF!-L122</f>
        <v>#REF!</v>
      </c>
      <c r="N122" s="45">
        <f t="shared" si="13"/>
        <v>1066779.2699999996</v>
      </c>
      <c r="O122" s="48">
        <f t="shared" si="10"/>
        <v>18.3097554893003</v>
      </c>
    </row>
    <row r="123" spans="1:15" s="1" customFormat="1" ht="23.25" customHeight="1">
      <c r="A123" s="42">
        <v>115</v>
      </c>
      <c r="B123" s="43" t="s">
        <v>140</v>
      </c>
      <c r="C123" s="44">
        <v>2231980</v>
      </c>
      <c r="D123" s="45">
        <v>1816190.7</v>
      </c>
      <c r="E123" s="36">
        <f t="shared" si="7"/>
        <v>81.37128020860402</v>
      </c>
      <c r="F123" s="37" t="e">
        <f>+#REF!-E123</f>
        <v>#REF!</v>
      </c>
      <c r="G123" s="46">
        <v>415789.3</v>
      </c>
      <c r="H123" s="40">
        <f t="shared" si="8"/>
        <v>18.62871979139598</v>
      </c>
      <c r="I123" s="45"/>
      <c r="J123" s="36">
        <f t="shared" si="9"/>
        <v>0</v>
      </c>
      <c r="K123" s="35">
        <f t="shared" si="11"/>
        <v>1816190.7</v>
      </c>
      <c r="L123" s="36">
        <f t="shared" si="12"/>
        <v>81.37128020860402</v>
      </c>
      <c r="M123" s="47" t="e">
        <f>+#REF!-L123</f>
        <v>#REF!</v>
      </c>
      <c r="N123" s="45">
        <f t="shared" si="13"/>
        <v>415789.30000000005</v>
      </c>
      <c r="O123" s="48">
        <f t="shared" si="10"/>
        <v>18.628719791395984</v>
      </c>
    </row>
    <row r="124" spans="1:15" s="1" customFormat="1" ht="23.25" customHeight="1">
      <c r="A124" s="42">
        <v>116</v>
      </c>
      <c r="B124" s="43" t="s">
        <v>141</v>
      </c>
      <c r="C124" s="44">
        <v>7213343</v>
      </c>
      <c r="D124" s="45">
        <v>5868077.2</v>
      </c>
      <c r="E124" s="36">
        <f t="shared" si="7"/>
        <v>81.35031427175998</v>
      </c>
      <c r="F124" s="37" t="e">
        <f>+#REF!-E124</f>
        <v>#REF!</v>
      </c>
      <c r="G124" s="46">
        <v>1345265.8</v>
      </c>
      <c r="H124" s="40">
        <f t="shared" si="8"/>
        <v>18.649685728240012</v>
      </c>
      <c r="I124" s="45"/>
      <c r="J124" s="36">
        <f t="shared" si="9"/>
        <v>0</v>
      </c>
      <c r="K124" s="35">
        <f t="shared" si="11"/>
        <v>5868077.2</v>
      </c>
      <c r="L124" s="36">
        <f t="shared" si="12"/>
        <v>81.35031427175998</v>
      </c>
      <c r="M124" s="47" t="e">
        <f>+#REF!-L124</f>
        <v>#REF!</v>
      </c>
      <c r="N124" s="45">
        <f t="shared" si="13"/>
        <v>1345265.7999999998</v>
      </c>
      <c r="O124" s="48">
        <f t="shared" si="10"/>
        <v>18.64968572824001</v>
      </c>
    </row>
    <row r="125" spans="1:15" s="1" customFormat="1" ht="23.25" customHeight="1">
      <c r="A125" s="42">
        <v>117</v>
      </c>
      <c r="B125" s="43" t="s">
        <v>142</v>
      </c>
      <c r="C125" s="44">
        <v>11287403</v>
      </c>
      <c r="D125" s="45">
        <v>9172672.23</v>
      </c>
      <c r="E125" s="36">
        <f t="shared" si="7"/>
        <v>81.26468267324202</v>
      </c>
      <c r="F125" s="37" t="e">
        <f>+#REF!-E125</f>
        <v>#REF!</v>
      </c>
      <c r="G125" s="46">
        <v>2114730.77</v>
      </c>
      <c r="H125" s="40">
        <f t="shared" si="8"/>
        <v>18.73531732675798</v>
      </c>
      <c r="I125" s="45"/>
      <c r="J125" s="36">
        <f t="shared" si="9"/>
        <v>0</v>
      </c>
      <c r="K125" s="35">
        <f t="shared" si="11"/>
        <v>9172672.23</v>
      </c>
      <c r="L125" s="36">
        <f t="shared" si="12"/>
        <v>81.26468267324202</v>
      </c>
      <c r="M125" s="47" t="e">
        <f>+#REF!-L125</f>
        <v>#REF!</v>
      </c>
      <c r="N125" s="45">
        <f t="shared" si="13"/>
        <v>2114730.7699999996</v>
      </c>
      <c r="O125" s="48">
        <f t="shared" si="10"/>
        <v>18.735317326757976</v>
      </c>
    </row>
    <row r="126" spans="1:15" s="1" customFormat="1" ht="23.25" customHeight="1">
      <c r="A126" s="42">
        <v>118</v>
      </c>
      <c r="B126" s="43" t="s">
        <v>143</v>
      </c>
      <c r="C126" s="44">
        <v>13040050</v>
      </c>
      <c r="D126" s="45">
        <v>10581087.05</v>
      </c>
      <c r="E126" s="36">
        <f t="shared" si="7"/>
        <v>81.14299446704577</v>
      </c>
      <c r="F126" s="37" t="e">
        <f>+#REF!-E126</f>
        <v>#REF!</v>
      </c>
      <c r="G126" s="46">
        <v>2458962.95</v>
      </c>
      <c r="H126" s="40">
        <f t="shared" si="8"/>
        <v>18.857005532954247</v>
      </c>
      <c r="I126" s="45">
        <v>216504</v>
      </c>
      <c r="J126" s="36">
        <f t="shared" si="9"/>
        <v>1.6603003822838103</v>
      </c>
      <c r="K126" s="35">
        <f t="shared" si="11"/>
        <v>10797591.05</v>
      </c>
      <c r="L126" s="36">
        <f t="shared" si="12"/>
        <v>82.80329484932956</v>
      </c>
      <c r="M126" s="47" t="e">
        <f>+#REF!-L126</f>
        <v>#REF!</v>
      </c>
      <c r="N126" s="45">
        <f t="shared" si="13"/>
        <v>2242458.9499999993</v>
      </c>
      <c r="O126" s="48">
        <f t="shared" si="10"/>
        <v>17.19670515067043</v>
      </c>
    </row>
    <row r="127" spans="1:15" s="1" customFormat="1" ht="23.25" customHeight="1">
      <c r="A127" s="42">
        <v>119</v>
      </c>
      <c r="B127" s="43" t="s">
        <v>144</v>
      </c>
      <c r="C127" s="44">
        <v>7699060</v>
      </c>
      <c r="D127" s="45">
        <v>6246974.56</v>
      </c>
      <c r="E127" s="36">
        <f t="shared" si="7"/>
        <v>81.13944507511306</v>
      </c>
      <c r="F127" s="37" t="e">
        <f>+#REF!-E127</f>
        <v>#REF!</v>
      </c>
      <c r="G127" s="46">
        <v>1452085.44</v>
      </c>
      <c r="H127" s="40">
        <f t="shared" si="8"/>
        <v>18.860554924886934</v>
      </c>
      <c r="I127" s="45"/>
      <c r="J127" s="36">
        <f t="shared" si="9"/>
        <v>0</v>
      </c>
      <c r="K127" s="35">
        <f t="shared" si="11"/>
        <v>6246974.56</v>
      </c>
      <c r="L127" s="36">
        <f t="shared" si="12"/>
        <v>81.13944507511306</v>
      </c>
      <c r="M127" s="47" t="e">
        <f>+#REF!-L127</f>
        <v>#REF!</v>
      </c>
      <c r="N127" s="45">
        <f t="shared" si="13"/>
        <v>1452085.4400000004</v>
      </c>
      <c r="O127" s="48">
        <f t="shared" si="10"/>
        <v>18.860554924886937</v>
      </c>
    </row>
    <row r="128" spans="1:15" s="1" customFormat="1" ht="23.25" customHeight="1">
      <c r="A128" s="42">
        <v>120</v>
      </c>
      <c r="B128" s="43" t="s">
        <v>145</v>
      </c>
      <c r="C128" s="44">
        <v>2294550</v>
      </c>
      <c r="D128" s="45">
        <v>1860105.79</v>
      </c>
      <c r="E128" s="36">
        <f t="shared" si="7"/>
        <v>81.06625656446798</v>
      </c>
      <c r="F128" s="37" t="e">
        <f>+#REF!-E128</f>
        <v>#REF!</v>
      </c>
      <c r="G128" s="46">
        <v>434444.21</v>
      </c>
      <c r="H128" s="40">
        <f t="shared" si="8"/>
        <v>18.933743435532023</v>
      </c>
      <c r="I128" s="45"/>
      <c r="J128" s="36">
        <f t="shared" si="9"/>
        <v>0</v>
      </c>
      <c r="K128" s="35">
        <f t="shared" si="11"/>
        <v>1860105.79</v>
      </c>
      <c r="L128" s="36">
        <f t="shared" si="12"/>
        <v>81.06625656446798</v>
      </c>
      <c r="M128" s="47" t="e">
        <f>+#REF!-L128</f>
        <v>#REF!</v>
      </c>
      <c r="N128" s="45">
        <f t="shared" si="13"/>
        <v>434444.20999999996</v>
      </c>
      <c r="O128" s="48">
        <f t="shared" si="10"/>
        <v>18.933743435532023</v>
      </c>
    </row>
    <row r="129" spans="1:15" s="1" customFormat="1" ht="23.25" customHeight="1">
      <c r="A129" s="42">
        <v>121</v>
      </c>
      <c r="B129" s="43" t="s">
        <v>146</v>
      </c>
      <c r="C129" s="44">
        <v>3019590</v>
      </c>
      <c r="D129" s="45">
        <v>2446690.78</v>
      </c>
      <c r="E129" s="36">
        <f t="shared" si="7"/>
        <v>81.0272513818101</v>
      </c>
      <c r="F129" s="37" t="e">
        <f>+#REF!-E129</f>
        <v>#REF!</v>
      </c>
      <c r="G129" s="46">
        <v>572899.22</v>
      </c>
      <c r="H129" s="40">
        <f t="shared" si="8"/>
        <v>18.972748618189886</v>
      </c>
      <c r="I129" s="45"/>
      <c r="J129" s="36">
        <f t="shared" si="9"/>
        <v>0</v>
      </c>
      <c r="K129" s="35">
        <f t="shared" si="11"/>
        <v>2446690.78</v>
      </c>
      <c r="L129" s="36">
        <f t="shared" si="12"/>
        <v>81.0272513818101</v>
      </c>
      <c r="M129" s="47" t="e">
        <f>+#REF!-L129</f>
        <v>#REF!</v>
      </c>
      <c r="N129" s="45">
        <f t="shared" si="13"/>
        <v>572899.2200000002</v>
      </c>
      <c r="O129" s="48">
        <f t="shared" si="10"/>
        <v>18.972748618189893</v>
      </c>
    </row>
    <row r="130" spans="1:15" s="1" customFormat="1" ht="23.25" customHeight="1">
      <c r="A130" s="42">
        <v>122</v>
      </c>
      <c r="B130" s="43" t="s">
        <v>147</v>
      </c>
      <c r="C130" s="44">
        <v>3299050</v>
      </c>
      <c r="D130" s="45">
        <v>2672310.13</v>
      </c>
      <c r="E130" s="36">
        <f t="shared" si="7"/>
        <v>81.00241372516331</v>
      </c>
      <c r="F130" s="37" t="e">
        <f>+#REF!-E130</f>
        <v>#REF!</v>
      </c>
      <c r="G130" s="46">
        <v>626739.87</v>
      </c>
      <c r="H130" s="40">
        <f t="shared" si="8"/>
        <v>18.997586274836696</v>
      </c>
      <c r="I130" s="45"/>
      <c r="J130" s="36">
        <f t="shared" si="9"/>
        <v>0</v>
      </c>
      <c r="K130" s="35">
        <f t="shared" si="11"/>
        <v>2672310.13</v>
      </c>
      <c r="L130" s="36">
        <f t="shared" si="12"/>
        <v>81.00241372516331</v>
      </c>
      <c r="M130" s="47" t="e">
        <f>+#REF!-L130</f>
        <v>#REF!</v>
      </c>
      <c r="N130" s="45">
        <f t="shared" si="13"/>
        <v>626739.8700000001</v>
      </c>
      <c r="O130" s="48">
        <f t="shared" si="10"/>
        <v>18.9975862748367</v>
      </c>
    </row>
    <row r="131" spans="1:15" s="1" customFormat="1" ht="23.25" customHeight="1">
      <c r="A131" s="42">
        <v>123</v>
      </c>
      <c r="B131" s="43" t="s">
        <v>148</v>
      </c>
      <c r="C131" s="44">
        <v>8756620</v>
      </c>
      <c r="D131" s="45">
        <v>7084097.72</v>
      </c>
      <c r="E131" s="36">
        <f t="shared" si="7"/>
        <v>80.89991023933892</v>
      </c>
      <c r="F131" s="37" t="e">
        <f>+#REF!-E131</f>
        <v>#REF!</v>
      </c>
      <c r="G131" s="46">
        <v>1672522.28</v>
      </c>
      <c r="H131" s="40">
        <f t="shared" si="8"/>
        <v>19.100089760661078</v>
      </c>
      <c r="I131" s="45"/>
      <c r="J131" s="36">
        <f t="shared" si="9"/>
        <v>0</v>
      </c>
      <c r="K131" s="35">
        <f t="shared" si="11"/>
        <v>7084097.72</v>
      </c>
      <c r="L131" s="36">
        <f t="shared" si="12"/>
        <v>80.89991023933892</v>
      </c>
      <c r="M131" s="47" t="e">
        <f>+#REF!-L131</f>
        <v>#REF!</v>
      </c>
      <c r="N131" s="45">
        <f t="shared" si="13"/>
        <v>1672522.2800000003</v>
      </c>
      <c r="O131" s="48">
        <f t="shared" si="10"/>
        <v>19.10008976066108</v>
      </c>
    </row>
    <row r="132" spans="1:15" s="1" customFormat="1" ht="23.25" customHeight="1">
      <c r="A132" s="42">
        <v>124</v>
      </c>
      <c r="B132" s="43" t="s">
        <v>149</v>
      </c>
      <c r="C132" s="44">
        <v>4260310</v>
      </c>
      <c r="D132" s="45">
        <v>3438942.18</v>
      </c>
      <c r="E132" s="36">
        <f t="shared" si="7"/>
        <v>80.7204682288378</v>
      </c>
      <c r="F132" s="37" t="e">
        <f>+#REF!-E132</f>
        <v>#REF!</v>
      </c>
      <c r="G132" s="46">
        <v>821367.82</v>
      </c>
      <c r="H132" s="40">
        <f t="shared" si="8"/>
        <v>19.279531771162194</v>
      </c>
      <c r="I132" s="45"/>
      <c r="J132" s="36">
        <f t="shared" si="9"/>
        <v>0</v>
      </c>
      <c r="K132" s="35">
        <f t="shared" si="11"/>
        <v>3438942.18</v>
      </c>
      <c r="L132" s="36">
        <f t="shared" si="12"/>
        <v>80.7204682288378</v>
      </c>
      <c r="M132" s="47" t="e">
        <f>+#REF!-L132</f>
        <v>#REF!</v>
      </c>
      <c r="N132" s="45">
        <f t="shared" si="13"/>
        <v>821367.8199999998</v>
      </c>
      <c r="O132" s="48">
        <f t="shared" si="10"/>
        <v>19.27953177116219</v>
      </c>
    </row>
    <row r="133" spans="1:15" s="1" customFormat="1" ht="23.25" customHeight="1">
      <c r="A133" s="42">
        <v>125</v>
      </c>
      <c r="B133" s="43" t="s">
        <v>150</v>
      </c>
      <c r="C133" s="44">
        <v>1928760</v>
      </c>
      <c r="D133" s="45">
        <v>1556719.05</v>
      </c>
      <c r="E133" s="36">
        <f t="shared" si="7"/>
        <v>80.71087382567038</v>
      </c>
      <c r="F133" s="37" t="e">
        <f>+#REF!-E133</f>
        <v>#REF!</v>
      </c>
      <c r="G133" s="46">
        <v>372040.95</v>
      </c>
      <c r="H133" s="40">
        <f t="shared" si="8"/>
        <v>19.28912617432962</v>
      </c>
      <c r="I133" s="45">
        <v>21680</v>
      </c>
      <c r="J133" s="36">
        <f t="shared" si="9"/>
        <v>1.12403824218669</v>
      </c>
      <c r="K133" s="35">
        <f t="shared" si="11"/>
        <v>1578399.05</v>
      </c>
      <c r="L133" s="36">
        <f t="shared" si="12"/>
        <v>81.83491206785708</v>
      </c>
      <c r="M133" s="47" t="e">
        <f>+#REF!-L133</f>
        <v>#REF!</v>
      </c>
      <c r="N133" s="45">
        <f t="shared" si="13"/>
        <v>350360.94999999995</v>
      </c>
      <c r="O133" s="48">
        <f t="shared" si="10"/>
        <v>18.165087932142928</v>
      </c>
    </row>
    <row r="134" spans="1:15" s="1" customFormat="1" ht="23.25" customHeight="1">
      <c r="A134" s="42">
        <v>126</v>
      </c>
      <c r="B134" s="43" t="s">
        <v>151</v>
      </c>
      <c r="C134" s="44">
        <v>1305870</v>
      </c>
      <c r="D134" s="45">
        <v>1051920.51</v>
      </c>
      <c r="E134" s="36">
        <f t="shared" si="7"/>
        <v>80.55323347653288</v>
      </c>
      <c r="F134" s="37" t="e">
        <f>+#REF!-E134</f>
        <v>#REF!</v>
      </c>
      <c r="G134" s="46">
        <v>253949.49</v>
      </c>
      <c r="H134" s="40">
        <f t="shared" si="8"/>
        <v>19.446766523467115</v>
      </c>
      <c r="I134" s="45"/>
      <c r="J134" s="36">
        <f t="shared" si="9"/>
        <v>0</v>
      </c>
      <c r="K134" s="35">
        <f t="shared" si="11"/>
        <v>1051920.51</v>
      </c>
      <c r="L134" s="36">
        <f t="shared" si="12"/>
        <v>80.55323347653288</v>
      </c>
      <c r="M134" s="47" t="e">
        <f>+#REF!-L134</f>
        <v>#REF!</v>
      </c>
      <c r="N134" s="45">
        <f t="shared" si="13"/>
        <v>253949.49</v>
      </c>
      <c r="O134" s="48">
        <f t="shared" si="10"/>
        <v>19.446766523467115</v>
      </c>
    </row>
    <row r="135" spans="1:15" s="1" customFormat="1" ht="23.25" customHeight="1">
      <c r="A135" s="42">
        <v>127</v>
      </c>
      <c r="B135" s="43" t="s">
        <v>152</v>
      </c>
      <c r="C135" s="44">
        <v>8629730</v>
      </c>
      <c r="D135" s="45">
        <v>6947604.49</v>
      </c>
      <c r="E135" s="36">
        <f t="shared" si="7"/>
        <v>80.50778517983761</v>
      </c>
      <c r="F135" s="37" t="e">
        <f>+#REF!-E135</f>
        <v>#REF!</v>
      </c>
      <c r="G135" s="46">
        <v>1682125.51</v>
      </c>
      <c r="H135" s="40">
        <f t="shared" si="8"/>
        <v>19.492214820162392</v>
      </c>
      <c r="I135" s="45"/>
      <c r="J135" s="36">
        <f t="shared" si="9"/>
        <v>0</v>
      </c>
      <c r="K135" s="35">
        <f t="shared" si="11"/>
        <v>6947604.49</v>
      </c>
      <c r="L135" s="36">
        <f t="shared" si="12"/>
        <v>80.50778517983761</v>
      </c>
      <c r="M135" s="47" t="e">
        <f>+#REF!-L135</f>
        <v>#REF!</v>
      </c>
      <c r="N135" s="45">
        <f t="shared" si="13"/>
        <v>1682125.5099999998</v>
      </c>
      <c r="O135" s="48">
        <f t="shared" si="10"/>
        <v>19.49221482016239</v>
      </c>
    </row>
    <row r="136" spans="1:15" s="1" customFormat="1" ht="23.25" customHeight="1">
      <c r="A136" s="42">
        <v>128</v>
      </c>
      <c r="B136" s="43" t="s">
        <v>153</v>
      </c>
      <c r="C136" s="44">
        <v>3063425</v>
      </c>
      <c r="D136" s="45">
        <v>2462347.15</v>
      </c>
      <c r="E136" s="36">
        <f aca="true" t="shared" si="14" ref="E136:E199">+D136*100/C136</f>
        <v>80.37889453797628</v>
      </c>
      <c r="F136" s="37" t="e">
        <f>+#REF!-E136</f>
        <v>#REF!</v>
      </c>
      <c r="G136" s="46">
        <v>601077.85</v>
      </c>
      <c r="H136" s="40">
        <f aca="true" t="shared" si="15" ref="H136:H199">+G136*100/C136</f>
        <v>19.621105462023714</v>
      </c>
      <c r="I136" s="45"/>
      <c r="J136" s="36">
        <f aca="true" t="shared" si="16" ref="J136:J199">+I136*100/C136</f>
        <v>0</v>
      </c>
      <c r="K136" s="35">
        <f t="shared" si="11"/>
        <v>2462347.15</v>
      </c>
      <c r="L136" s="36">
        <f t="shared" si="12"/>
        <v>80.37889453797628</v>
      </c>
      <c r="M136" s="47" t="e">
        <f>+#REF!-L136</f>
        <v>#REF!</v>
      </c>
      <c r="N136" s="45">
        <f t="shared" si="13"/>
        <v>601077.8500000001</v>
      </c>
      <c r="O136" s="48">
        <f aca="true" t="shared" si="17" ref="O136:O199">+N136*100/C136</f>
        <v>19.621105462023717</v>
      </c>
    </row>
    <row r="137" spans="1:15" s="1" customFormat="1" ht="23.25" customHeight="1">
      <c r="A137" s="42">
        <v>129</v>
      </c>
      <c r="B137" s="43" t="s">
        <v>154</v>
      </c>
      <c r="C137" s="44">
        <v>16039730</v>
      </c>
      <c r="D137" s="45">
        <v>12889918.64</v>
      </c>
      <c r="E137" s="36">
        <f t="shared" si="14"/>
        <v>80.36244151241948</v>
      </c>
      <c r="F137" s="37" t="e">
        <f>+#REF!-E137</f>
        <v>#REF!</v>
      </c>
      <c r="G137" s="46">
        <v>3149811.36</v>
      </c>
      <c r="H137" s="40">
        <f t="shared" si="15"/>
        <v>19.637558487580527</v>
      </c>
      <c r="I137" s="45">
        <v>31146.58</v>
      </c>
      <c r="J137" s="36">
        <f t="shared" si="16"/>
        <v>0.19418394199902367</v>
      </c>
      <c r="K137" s="35">
        <f aca="true" t="shared" si="18" ref="K137:K200">SUM(D137+I137)</f>
        <v>12921065.22</v>
      </c>
      <c r="L137" s="36">
        <f aca="true" t="shared" si="19" ref="L137:L200">SUM(K137*100/C137)</f>
        <v>80.5566254544185</v>
      </c>
      <c r="M137" s="47" t="e">
        <f>+#REF!-L137</f>
        <v>#REF!</v>
      </c>
      <c r="N137" s="45">
        <f aca="true" t="shared" si="20" ref="N137:N200">SUM(C137-K137)</f>
        <v>3118664.7799999993</v>
      </c>
      <c r="O137" s="48">
        <f t="shared" si="17"/>
        <v>19.4433745455815</v>
      </c>
    </row>
    <row r="138" spans="1:15" s="1" customFormat="1" ht="23.25" customHeight="1">
      <c r="A138" s="42">
        <v>130</v>
      </c>
      <c r="B138" s="43" t="s">
        <v>155</v>
      </c>
      <c r="C138" s="44">
        <v>2452070</v>
      </c>
      <c r="D138" s="45">
        <v>1968966.1</v>
      </c>
      <c r="E138" s="36">
        <f t="shared" si="14"/>
        <v>80.29811954797376</v>
      </c>
      <c r="F138" s="37" t="e">
        <f>+#REF!-E138</f>
        <v>#REF!</v>
      </c>
      <c r="G138" s="46">
        <v>483103.9</v>
      </c>
      <c r="H138" s="40">
        <f t="shared" si="15"/>
        <v>19.70188045202625</v>
      </c>
      <c r="I138" s="45">
        <v>70000</v>
      </c>
      <c r="J138" s="36">
        <f t="shared" si="16"/>
        <v>2.854730900830727</v>
      </c>
      <c r="K138" s="35">
        <f t="shared" si="18"/>
        <v>2038966.1</v>
      </c>
      <c r="L138" s="36">
        <f t="shared" si="19"/>
        <v>83.15285044880449</v>
      </c>
      <c r="M138" s="47" t="e">
        <f>+#REF!-L138</f>
        <v>#REF!</v>
      </c>
      <c r="N138" s="45">
        <f t="shared" si="20"/>
        <v>413103.8999999999</v>
      </c>
      <c r="O138" s="48">
        <f t="shared" si="17"/>
        <v>16.847149551195518</v>
      </c>
    </row>
    <row r="139" spans="1:15" s="1" customFormat="1" ht="23.25" customHeight="1">
      <c r="A139" s="42">
        <v>131</v>
      </c>
      <c r="B139" s="43" t="s">
        <v>156</v>
      </c>
      <c r="C139" s="44">
        <v>14466079</v>
      </c>
      <c r="D139" s="45">
        <v>11609214.36</v>
      </c>
      <c r="E139" s="36">
        <f t="shared" si="14"/>
        <v>80.25128550728915</v>
      </c>
      <c r="F139" s="37" t="e">
        <f>+#REF!-E139</f>
        <v>#REF!</v>
      </c>
      <c r="G139" s="46">
        <v>2856864.64</v>
      </c>
      <c r="H139" s="40">
        <f t="shared" si="15"/>
        <v>19.748714492710846</v>
      </c>
      <c r="I139" s="45"/>
      <c r="J139" s="36">
        <f t="shared" si="16"/>
        <v>0</v>
      </c>
      <c r="K139" s="35">
        <f t="shared" si="18"/>
        <v>11609214.36</v>
      </c>
      <c r="L139" s="36">
        <f t="shared" si="19"/>
        <v>80.25128550728915</v>
      </c>
      <c r="M139" s="47" t="e">
        <f>+#REF!-L139</f>
        <v>#REF!</v>
      </c>
      <c r="N139" s="45">
        <f t="shared" si="20"/>
        <v>2856864.6400000006</v>
      </c>
      <c r="O139" s="48">
        <f t="shared" si="17"/>
        <v>19.74871449271085</v>
      </c>
    </row>
    <row r="140" spans="1:15" s="1" customFormat="1" ht="23.25" customHeight="1">
      <c r="A140" s="42">
        <v>132</v>
      </c>
      <c r="B140" s="43" t="s">
        <v>157</v>
      </c>
      <c r="C140" s="44">
        <v>3736180</v>
      </c>
      <c r="D140" s="45">
        <v>2998195.94</v>
      </c>
      <c r="E140" s="36">
        <f t="shared" si="14"/>
        <v>80.24763100278895</v>
      </c>
      <c r="F140" s="37" t="e">
        <f>+#REF!-E140</f>
        <v>#REF!</v>
      </c>
      <c r="G140" s="46">
        <v>737984.06</v>
      </c>
      <c r="H140" s="40">
        <f t="shared" si="15"/>
        <v>19.752368997211054</v>
      </c>
      <c r="I140" s="45"/>
      <c r="J140" s="36">
        <f t="shared" si="16"/>
        <v>0</v>
      </c>
      <c r="K140" s="35">
        <f t="shared" si="18"/>
        <v>2998195.94</v>
      </c>
      <c r="L140" s="36">
        <f t="shared" si="19"/>
        <v>80.24763100278895</v>
      </c>
      <c r="M140" s="47" t="e">
        <f>+#REF!-L140</f>
        <v>#REF!</v>
      </c>
      <c r="N140" s="45">
        <f t="shared" si="20"/>
        <v>737984.06</v>
      </c>
      <c r="O140" s="48">
        <f t="shared" si="17"/>
        <v>19.752368997211054</v>
      </c>
    </row>
    <row r="141" spans="1:15" s="1" customFormat="1" ht="23.25" customHeight="1">
      <c r="A141" s="42">
        <v>133</v>
      </c>
      <c r="B141" s="43" t="s">
        <v>158</v>
      </c>
      <c r="C141" s="44">
        <v>2219640</v>
      </c>
      <c r="D141" s="45">
        <v>1781158.31</v>
      </c>
      <c r="E141" s="36">
        <f t="shared" si="14"/>
        <v>80.24536906885801</v>
      </c>
      <c r="F141" s="37" t="e">
        <f>+#REF!-E141</f>
        <v>#REF!</v>
      </c>
      <c r="G141" s="46">
        <v>438481.69</v>
      </c>
      <c r="H141" s="40">
        <f t="shared" si="15"/>
        <v>19.754630931141985</v>
      </c>
      <c r="I141" s="45"/>
      <c r="J141" s="36">
        <f t="shared" si="16"/>
        <v>0</v>
      </c>
      <c r="K141" s="35">
        <f t="shared" si="18"/>
        <v>1781158.31</v>
      </c>
      <c r="L141" s="36">
        <f t="shared" si="19"/>
        <v>80.24536906885801</v>
      </c>
      <c r="M141" s="47" t="e">
        <f>+#REF!-L141</f>
        <v>#REF!</v>
      </c>
      <c r="N141" s="45">
        <f t="shared" si="20"/>
        <v>438481.68999999994</v>
      </c>
      <c r="O141" s="48">
        <f t="shared" si="17"/>
        <v>19.754630931141982</v>
      </c>
    </row>
    <row r="142" spans="1:15" s="1" customFormat="1" ht="23.25" customHeight="1">
      <c r="A142" s="42">
        <v>134</v>
      </c>
      <c r="B142" s="43" t="s">
        <v>159</v>
      </c>
      <c r="C142" s="44">
        <v>7649490</v>
      </c>
      <c r="D142" s="45">
        <v>6131193.49</v>
      </c>
      <c r="E142" s="36">
        <f t="shared" si="14"/>
        <v>80.15166357495728</v>
      </c>
      <c r="F142" s="37" t="e">
        <f>+#REF!-E142</f>
        <v>#REF!</v>
      </c>
      <c r="G142" s="46">
        <v>1518296.51</v>
      </c>
      <c r="H142" s="40">
        <f t="shared" si="15"/>
        <v>19.848336425042714</v>
      </c>
      <c r="I142" s="45"/>
      <c r="J142" s="36">
        <f t="shared" si="16"/>
        <v>0</v>
      </c>
      <c r="K142" s="35">
        <f t="shared" si="18"/>
        <v>6131193.49</v>
      </c>
      <c r="L142" s="36">
        <f t="shared" si="19"/>
        <v>80.15166357495728</v>
      </c>
      <c r="M142" s="47" t="e">
        <f>+#REF!-L142</f>
        <v>#REF!</v>
      </c>
      <c r="N142" s="45">
        <f t="shared" si="20"/>
        <v>1518296.5099999998</v>
      </c>
      <c r="O142" s="48">
        <f t="shared" si="17"/>
        <v>19.84833642504271</v>
      </c>
    </row>
    <row r="143" spans="1:15" s="1" customFormat="1" ht="23.25" customHeight="1">
      <c r="A143" s="42">
        <v>135</v>
      </c>
      <c r="B143" s="43" t="s">
        <v>160</v>
      </c>
      <c r="C143" s="44">
        <v>6751490</v>
      </c>
      <c r="D143" s="45">
        <v>5407444.14</v>
      </c>
      <c r="E143" s="36">
        <f t="shared" si="14"/>
        <v>80.09260385485278</v>
      </c>
      <c r="F143" s="37" t="e">
        <f>+#REF!-E143</f>
        <v>#REF!</v>
      </c>
      <c r="G143" s="46">
        <v>1344045.86</v>
      </c>
      <c r="H143" s="40">
        <f t="shared" si="15"/>
        <v>19.90739614514722</v>
      </c>
      <c r="I143" s="45"/>
      <c r="J143" s="36">
        <f t="shared" si="16"/>
        <v>0</v>
      </c>
      <c r="K143" s="35">
        <f t="shared" si="18"/>
        <v>5407444.14</v>
      </c>
      <c r="L143" s="36">
        <f t="shared" si="19"/>
        <v>80.09260385485278</v>
      </c>
      <c r="M143" s="47" t="e">
        <f>+#REF!-L143</f>
        <v>#REF!</v>
      </c>
      <c r="N143" s="45">
        <f t="shared" si="20"/>
        <v>1344045.8600000003</v>
      </c>
      <c r="O143" s="48">
        <f t="shared" si="17"/>
        <v>19.907396145147224</v>
      </c>
    </row>
    <row r="144" spans="1:15" s="1" customFormat="1" ht="23.25" customHeight="1">
      <c r="A144" s="42">
        <v>136</v>
      </c>
      <c r="B144" s="43" t="s">
        <v>161</v>
      </c>
      <c r="C144" s="44">
        <v>5471300</v>
      </c>
      <c r="D144" s="45">
        <v>4377167.73</v>
      </c>
      <c r="E144" s="36">
        <f t="shared" si="14"/>
        <v>80.0023345457204</v>
      </c>
      <c r="F144" s="37" t="e">
        <f>+#REF!-E144</f>
        <v>#REF!</v>
      </c>
      <c r="G144" s="46">
        <v>1094132.27</v>
      </c>
      <c r="H144" s="40">
        <f t="shared" si="15"/>
        <v>19.997665454279606</v>
      </c>
      <c r="I144" s="45">
        <v>26283.33</v>
      </c>
      <c r="J144" s="36">
        <f t="shared" si="16"/>
        <v>0.4803854659770073</v>
      </c>
      <c r="K144" s="35">
        <f t="shared" si="18"/>
        <v>4403451.0600000005</v>
      </c>
      <c r="L144" s="36">
        <f t="shared" si="19"/>
        <v>80.48272001169741</v>
      </c>
      <c r="M144" s="47" t="e">
        <f>+#REF!-L144</f>
        <v>#REF!</v>
      </c>
      <c r="N144" s="45">
        <f t="shared" si="20"/>
        <v>1067848.9399999995</v>
      </c>
      <c r="O144" s="48">
        <f t="shared" si="17"/>
        <v>19.517279988302587</v>
      </c>
    </row>
    <row r="145" spans="1:15" s="1" customFormat="1" ht="23.25" customHeight="1">
      <c r="A145" s="42">
        <v>137</v>
      </c>
      <c r="B145" s="43" t="s">
        <v>162</v>
      </c>
      <c r="C145" s="44">
        <v>8199280</v>
      </c>
      <c r="D145" s="45">
        <v>6557694.82</v>
      </c>
      <c r="E145" s="36">
        <f t="shared" si="14"/>
        <v>79.97891058727107</v>
      </c>
      <c r="F145" s="37" t="e">
        <f>+#REF!-E145</f>
        <v>#REF!</v>
      </c>
      <c r="G145" s="46">
        <v>1641585.18</v>
      </c>
      <c r="H145" s="40">
        <f t="shared" si="15"/>
        <v>20.021089412728923</v>
      </c>
      <c r="I145" s="45"/>
      <c r="J145" s="36">
        <f t="shared" si="16"/>
        <v>0</v>
      </c>
      <c r="K145" s="35">
        <f t="shared" si="18"/>
        <v>6557694.82</v>
      </c>
      <c r="L145" s="36">
        <f t="shared" si="19"/>
        <v>79.97891058727107</v>
      </c>
      <c r="M145" s="47" t="e">
        <f>+#REF!-L145</f>
        <v>#REF!</v>
      </c>
      <c r="N145" s="45">
        <f t="shared" si="20"/>
        <v>1641585.1799999997</v>
      </c>
      <c r="O145" s="48">
        <f t="shared" si="17"/>
        <v>20.02108941272892</v>
      </c>
    </row>
    <row r="146" spans="1:15" s="1" customFormat="1" ht="23.25" customHeight="1">
      <c r="A146" s="42">
        <v>138</v>
      </c>
      <c r="B146" s="43" t="s">
        <v>163</v>
      </c>
      <c r="C146" s="44">
        <v>2543150</v>
      </c>
      <c r="D146" s="45">
        <v>2031855.97</v>
      </c>
      <c r="E146" s="36">
        <f t="shared" si="14"/>
        <v>79.89524683954937</v>
      </c>
      <c r="F146" s="37" t="e">
        <f>+#REF!-E146</f>
        <v>#REF!</v>
      </c>
      <c r="G146" s="46">
        <v>511294.03</v>
      </c>
      <c r="H146" s="40">
        <f t="shared" si="15"/>
        <v>20.104753160450624</v>
      </c>
      <c r="I146" s="45">
        <v>94310</v>
      </c>
      <c r="J146" s="36">
        <f t="shared" si="16"/>
        <v>3.708393134498555</v>
      </c>
      <c r="K146" s="35">
        <f t="shared" si="18"/>
        <v>2126165.9699999997</v>
      </c>
      <c r="L146" s="36">
        <f t="shared" si="19"/>
        <v>83.60363997404792</v>
      </c>
      <c r="M146" s="47" t="e">
        <f>+#REF!-L146</f>
        <v>#REF!</v>
      </c>
      <c r="N146" s="45">
        <f t="shared" si="20"/>
        <v>416984.03000000026</v>
      </c>
      <c r="O146" s="48">
        <f t="shared" si="17"/>
        <v>16.396360025952077</v>
      </c>
    </row>
    <row r="147" spans="1:15" s="1" customFormat="1" ht="23.25" customHeight="1">
      <c r="A147" s="42">
        <v>139</v>
      </c>
      <c r="B147" s="43" t="s">
        <v>164</v>
      </c>
      <c r="C147" s="44">
        <v>10279190</v>
      </c>
      <c r="D147" s="45">
        <v>8194113.85</v>
      </c>
      <c r="E147" s="36">
        <f t="shared" si="14"/>
        <v>79.71555978632557</v>
      </c>
      <c r="F147" s="37" t="e">
        <f>+#REF!-E147</f>
        <v>#REF!</v>
      </c>
      <c r="G147" s="46">
        <v>2085076.15</v>
      </c>
      <c r="H147" s="40">
        <f t="shared" si="15"/>
        <v>20.284440213674422</v>
      </c>
      <c r="I147" s="45"/>
      <c r="J147" s="36">
        <f t="shared" si="16"/>
        <v>0</v>
      </c>
      <c r="K147" s="35">
        <f t="shared" si="18"/>
        <v>8194113.85</v>
      </c>
      <c r="L147" s="36">
        <f t="shared" si="19"/>
        <v>79.71555978632557</v>
      </c>
      <c r="M147" s="47" t="e">
        <f>+#REF!-L147</f>
        <v>#REF!</v>
      </c>
      <c r="N147" s="45">
        <f t="shared" si="20"/>
        <v>2085076.1500000004</v>
      </c>
      <c r="O147" s="48">
        <f t="shared" si="17"/>
        <v>20.284440213674426</v>
      </c>
    </row>
    <row r="148" spans="1:15" s="1" customFormat="1" ht="23.25" customHeight="1">
      <c r="A148" s="42">
        <v>140</v>
      </c>
      <c r="B148" s="43" t="s">
        <v>165</v>
      </c>
      <c r="C148" s="44">
        <v>12867610</v>
      </c>
      <c r="D148" s="45">
        <v>10253905.07</v>
      </c>
      <c r="E148" s="36">
        <f t="shared" si="14"/>
        <v>79.68772033034884</v>
      </c>
      <c r="F148" s="37" t="e">
        <f>+#REF!-E148</f>
        <v>#REF!</v>
      </c>
      <c r="G148" s="46">
        <v>2613704.93</v>
      </c>
      <c r="H148" s="40">
        <f t="shared" si="15"/>
        <v>20.312279669651165</v>
      </c>
      <c r="I148" s="45"/>
      <c r="J148" s="36">
        <f t="shared" si="16"/>
        <v>0</v>
      </c>
      <c r="K148" s="35">
        <f t="shared" si="18"/>
        <v>10253905.07</v>
      </c>
      <c r="L148" s="36">
        <f t="shared" si="19"/>
        <v>79.68772033034884</v>
      </c>
      <c r="M148" s="47" t="e">
        <f>+#REF!-L148</f>
        <v>#REF!</v>
      </c>
      <c r="N148" s="45">
        <f t="shared" si="20"/>
        <v>2613704.9299999997</v>
      </c>
      <c r="O148" s="48">
        <f t="shared" si="17"/>
        <v>20.31227966965116</v>
      </c>
    </row>
    <row r="149" spans="1:15" s="1" customFormat="1" ht="23.25" customHeight="1">
      <c r="A149" s="42">
        <v>141</v>
      </c>
      <c r="B149" s="43" t="s">
        <v>166</v>
      </c>
      <c r="C149" s="44">
        <v>16325456</v>
      </c>
      <c r="D149" s="45">
        <v>13005873.16</v>
      </c>
      <c r="E149" s="36">
        <f t="shared" si="14"/>
        <v>79.66621673538552</v>
      </c>
      <c r="F149" s="37" t="e">
        <f>+#REF!-E149</f>
        <v>#REF!</v>
      </c>
      <c r="G149" s="46">
        <v>3319582.84</v>
      </c>
      <c r="H149" s="40">
        <f t="shared" si="15"/>
        <v>20.33378326461448</v>
      </c>
      <c r="I149" s="45">
        <v>74376</v>
      </c>
      <c r="J149" s="36">
        <f t="shared" si="16"/>
        <v>0.4555829864721696</v>
      </c>
      <c r="K149" s="35">
        <f t="shared" si="18"/>
        <v>13080249.16</v>
      </c>
      <c r="L149" s="36">
        <f t="shared" si="19"/>
        <v>80.1217997218577</v>
      </c>
      <c r="M149" s="47" t="e">
        <f>+#REF!-L149</f>
        <v>#REF!</v>
      </c>
      <c r="N149" s="45">
        <f t="shared" si="20"/>
        <v>3245206.84</v>
      </c>
      <c r="O149" s="48">
        <f t="shared" si="17"/>
        <v>19.87820027814231</v>
      </c>
    </row>
    <row r="150" spans="1:15" s="1" customFormat="1" ht="23.25" customHeight="1">
      <c r="A150" s="42">
        <v>142</v>
      </c>
      <c r="B150" s="43" t="s">
        <v>167</v>
      </c>
      <c r="C150" s="44">
        <v>2797406</v>
      </c>
      <c r="D150" s="45">
        <v>2222908.63</v>
      </c>
      <c r="E150" s="36">
        <f t="shared" si="14"/>
        <v>79.4632109175429</v>
      </c>
      <c r="F150" s="37" t="e">
        <f>+#REF!-E150</f>
        <v>#REF!</v>
      </c>
      <c r="G150" s="46">
        <v>574497.37</v>
      </c>
      <c r="H150" s="40">
        <f t="shared" si="15"/>
        <v>20.536789082457105</v>
      </c>
      <c r="I150" s="45"/>
      <c r="J150" s="36">
        <f t="shared" si="16"/>
        <v>0</v>
      </c>
      <c r="K150" s="35">
        <f t="shared" si="18"/>
        <v>2222908.63</v>
      </c>
      <c r="L150" s="36">
        <f t="shared" si="19"/>
        <v>79.4632109175429</v>
      </c>
      <c r="M150" s="47" t="e">
        <f>+#REF!-L150</f>
        <v>#REF!</v>
      </c>
      <c r="N150" s="45">
        <f t="shared" si="20"/>
        <v>574497.3700000001</v>
      </c>
      <c r="O150" s="48">
        <f t="shared" si="17"/>
        <v>20.536789082457112</v>
      </c>
    </row>
    <row r="151" spans="1:15" s="1" customFormat="1" ht="23.25" customHeight="1">
      <c r="A151" s="42">
        <v>143</v>
      </c>
      <c r="B151" s="43" t="s">
        <v>168</v>
      </c>
      <c r="C151" s="44">
        <v>10972870</v>
      </c>
      <c r="D151" s="45">
        <v>8714905.79</v>
      </c>
      <c r="E151" s="36">
        <f t="shared" si="14"/>
        <v>79.42230054671202</v>
      </c>
      <c r="F151" s="37" t="e">
        <f>+#REF!-E151</f>
        <v>#REF!</v>
      </c>
      <c r="G151" s="46">
        <v>2257964.21</v>
      </c>
      <c r="H151" s="40">
        <f t="shared" si="15"/>
        <v>20.577699453287973</v>
      </c>
      <c r="I151" s="45">
        <v>28500</v>
      </c>
      <c r="J151" s="36">
        <f t="shared" si="16"/>
        <v>0.2597315014212325</v>
      </c>
      <c r="K151" s="35">
        <f t="shared" si="18"/>
        <v>8743405.79</v>
      </c>
      <c r="L151" s="36">
        <f t="shared" si="19"/>
        <v>79.68203204813325</v>
      </c>
      <c r="M151" s="47" t="e">
        <f>+#REF!-L151</f>
        <v>#REF!</v>
      </c>
      <c r="N151" s="45">
        <f t="shared" si="20"/>
        <v>2229464.210000001</v>
      </c>
      <c r="O151" s="48">
        <f t="shared" si="17"/>
        <v>20.31796795186675</v>
      </c>
    </row>
    <row r="152" spans="1:15" s="1" customFormat="1" ht="23.25" customHeight="1">
      <c r="A152" s="42">
        <v>144</v>
      </c>
      <c r="B152" s="43" t="s">
        <v>169</v>
      </c>
      <c r="C152" s="44">
        <v>8816635</v>
      </c>
      <c r="D152" s="45">
        <v>7001817.22</v>
      </c>
      <c r="E152" s="36">
        <f t="shared" si="14"/>
        <v>79.41598149407342</v>
      </c>
      <c r="F152" s="37" t="e">
        <f>+#REF!-E152</f>
        <v>#REF!</v>
      </c>
      <c r="G152" s="46">
        <v>1814817.78</v>
      </c>
      <c r="H152" s="40">
        <f t="shared" si="15"/>
        <v>20.58401850592658</v>
      </c>
      <c r="I152" s="45">
        <v>144782</v>
      </c>
      <c r="J152" s="36">
        <f t="shared" si="16"/>
        <v>1.642145784644595</v>
      </c>
      <c r="K152" s="35">
        <f t="shared" si="18"/>
        <v>7146599.22</v>
      </c>
      <c r="L152" s="36">
        <f t="shared" si="19"/>
        <v>81.05812727871802</v>
      </c>
      <c r="M152" s="47" t="e">
        <f>+#REF!-L152</f>
        <v>#REF!</v>
      </c>
      <c r="N152" s="45">
        <f t="shared" si="20"/>
        <v>1670035.7800000003</v>
      </c>
      <c r="O152" s="48">
        <f t="shared" si="17"/>
        <v>18.94187272128199</v>
      </c>
    </row>
    <row r="153" spans="1:15" s="1" customFormat="1" ht="23.25" customHeight="1">
      <c r="A153" s="42">
        <v>145</v>
      </c>
      <c r="B153" s="43" t="s">
        <v>170</v>
      </c>
      <c r="C153" s="44">
        <v>4177090</v>
      </c>
      <c r="D153" s="45">
        <v>3316805.86</v>
      </c>
      <c r="E153" s="36">
        <f t="shared" si="14"/>
        <v>79.40470183788236</v>
      </c>
      <c r="F153" s="37" t="e">
        <f>+#REF!-E153</f>
        <v>#REF!</v>
      </c>
      <c r="G153" s="46">
        <v>860284.14</v>
      </c>
      <c r="H153" s="40">
        <f t="shared" si="15"/>
        <v>20.595298162117647</v>
      </c>
      <c r="I153" s="45"/>
      <c r="J153" s="36">
        <f t="shared" si="16"/>
        <v>0</v>
      </c>
      <c r="K153" s="35">
        <f t="shared" si="18"/>
        <v>3316805.86</v>
      </c>
      <c r="L153" s="36">
        <f t="shared" si="19"/>
        <v>79.40470183788236</v>
      </c>
      <c r="M153" s="47" t="e">
        <f>+#REF!-L153</f>
        <v>#REF!</v>
      </c>
      <c r="N153" s="45">
        <f t="shared" si="20"/>
        <v>860284.1400000001</v>
      </c>
      <c r="O153" s="48">
        <f t="shared" si="17"/>
        <v>20.59529816211765</v>
      </c>
    </row>
    <row r="154" spans="1:15" s="1" customFormat="1" ht="23.25" customHeight="1">
      <c r="A154" s="42">
        <v>146</v>
      </c>
      <c r="B154" s="43" t="s">
        <v>171</v>
      </c>
      <c r="C154" s="44">
        <v>9858210</v>
      </c>
      <c r="D154" s="45">
        <v>7824454.89</v>
      </c>
      <c r="E154" s="36">
        <f t="shared" si="14"/>
        <v>79.3699352113619</v>
      </c>
      <c r="F154" s="37" t="e">
        <f>+#REF!-E154</f>
        <v>#REF!</v>
      </c>
      <c r="G154" s="46">
        <v>2033755.11</v>
      </c>
      <c r="H154" s="40">
        <f t="shared" si="15"/>
        <v>20.630064788638098</v>
      </c>
      <c r="I154" s="45">
        <v>43236.2</v>
      </c>
      <c r="J154" s="36">
        <f t="shared" si="16"/>
        <v>0.4385806348211288</v>
      </c>
      <c r="K154" s="35">
        <f t="shared" si="18"/>
        <v>7867691.09</v>
      </c>
      <c r="L154" s="36">
        <f t="shared" si="19"/>
        <v>79.80851584618303</v>
      </c>
      <c r="M154" s="47" t="e">
        <f>+#REF!-L154</f>
        <v>#REF!</v>
      </c>
      <c r="N154" s="45">
        <f t="shared" si="20"/>
        <v>1990518.9100000001</v>
      </c>
      <c r="O154" s="48">
        <f t="shared" si="17"/>
        <v>20.191484153816972</v>
      </c>
    </row>
    <row r="155" spans="1:15" s="1" customFormat="1" ht="23.25" customHeight="1">
      <c r="A155" s="42">
        <v>147</v>
      </c>
      <c r="B155" s="43" t="s">
        <v>172</v>
      </c>
      <c r="C155" s="44">
        <v>3298950</v>
      </c>
      <c r="D155" s="45">
        <v>2616980.02</v>
      </c>
      <c r="E155" s="36">
        <f t="shared" si="14"/>
        <v>79.32766546931599</v>
      </c>
      <c r="F155" s="37" t="e">
        <f>+#REF!-E155</f>
        <v>#REF!</v>
      </c>
      <c r="G155" s="46">
        <v>681969.98</v>
      </c>
      <c r="H155" s="40">
        <f t="shared" si="15"/>
        <v>20.672334530684005</v>
      </c>
      <c r="I155" s="45">
        <v>37127.4</v>
      </c>
      <c r="J155" s="36">
        <f t="shared" si="16"/>
        <v>1.1254308188969218</v>
      </c>
      <c r="K155" s="35">
        <f t="shared" si="18"/>
        <v>2654107.42</v>
      </c>
      <c r="L155" s="36">
        <f t="shared" si="19"/>
        <v>80.45309628821292</v>
      </c>
      <c r="M155" s="47" t="e">
        <f>+#REF!-L155</f>
        <v>#REF!</v>
      </c>
      <c r="N155" s="45">
        <f t="shared" si="20"/>
        <v>644842.5800000001</v>
      </c>
      <c r="O155" s="48">
        <f t="shared" si="17"/>
        <v>19.546903711787085</v>
      </c>
    </row>
    <row r="156" spans="1:15" s="1" customFormat="1" ht="23.25" customHeight="1">
      <c r="A156" s="42">
        <v>148</v>
      </c>
      <c r="B156" s="43" t="s">
        <v>173</v>
      </c>
      <c r="C156" s="44">
        <v>7343950</v>
      </c>
      <c r="D156" s="45">
        <v>5818627.53</v>
      </c>
      <c r="E156" s="36">
        <f t="shared" si="14"/>
        <v>79.23021711749126</v>
      </c>
      <c r="F156" s="37" t="e">
        <f>+#REF!-E156</f>
        <v>#REF!</v>
      </c>
      <c r="G156" s="46">
        <v>1525322.47</v>
      </c>
      <c r="H156" s="40">
        <f t="shared" si="15"/>
        <v>20.769782882508732</v>
      </c>
      <c r="I156" s="45"/>
      <c r="J156" s="36">
        <f t="shared" si="16"/>
        <v>0</v>
      </c>
      <c r="K156" s="35">
        <f t="shared" si="18"/>
        <v>5818627.53</v>
      </c>
      <c r="L156" s="36">
        <f t="shared" si="19"/>
        <v>79.23021711749126</v>
      </c>
      <c r="M156" s="47" t="e">
        <f>+#REF!-L156</f>
        <v>#REF!</v>
      </c>
      <c r="N156" s="45">
        <f t="shared" si="20"/>
        <v>1525322.4699999997</v>
      </c>
      <c r="O156" s="48">
        <f t="shared" si="17"/>
        <v>20.76978288250873</v>
      </c>
    </row>
    <row r="157" spans="1:15" s="1" customFormat="1" ht="23.25" customHeight="1">
      <c r="A157" s="42">
        <v>149</v>
      </c>
      <c r="B157" s="43" t="s">
        <v>174</v>
      </c>
      <c r="C157" s="44">
        <v>15227553</v>
      </c>
      <c r="D157" s="45">
        <v>12053292.59</v>
      </c>
      <c r="E157" s="36">
        <f t="shared" si="14"/>
        <v>79.15449442205193</v>
      </c>
      <c r="F157" s="37" t="e">
        <f>+#REF!-E157</f>
        <v>#REF!</v>
      </c>
      <c r="G157" s="46">
        <v>3174260.41</v>
      </c>
      <c r="H157" s="40">
        <f t="shared" si="15"/>
        <v>20.845505577948078</v>
      </c>
      <c r="I157" s="45"/>
      <c r="J157" s="36">
        <f t="shared" si="16"/>
        <v>0</v>
      </c>
      <c r="K157" s="35">
        <f t="shared" si="18"/>
        <v>12053292.59</v>
      </c>
      <c r="L157" s="36">
        <f t="shared" si="19"/>
        <v>79.15449442205193</v>
      </c>
      <c r="M157" s="47" t="e">
        <f>+#REF!-L157</f>
        <v>#REF!</v>
      </c>
      <c r="N157" s="45">
        <f t="shared" si="20"/>
        <v>3174260.41</v>
      </c>
      <c r="O157" s="48">
        <f t="shared" si="17"/>
        <v>20.845505577948078</v>
      </c>
    </row>
    <row r="158" spans="1:15" s="1" customFormat="1" ht="23.25" customHeight="1">
      <c r="A158" s="42">
        <v>150</v>
      </c>
      <c r="B158" s="43" t="s">
        <v>175</v>
      </c>
      <c r="C158" s="44">
        <v>1502880</v>
      </c>
      <c r="D158" s="45">
        <v>1188846.68</v>
      </c>
      <c r="E158" s="36">
        <f t="shared" si="14"/>
        <v>79.10456456936016</v>
      </c>
      <c r="F158" s="37" t="e">
        <f>+#REF!-E158</f>
        <v>#REF!</v>
      </c>
      <c r="G158" s="46">
        <v>314033.32</v>
      </c>
      <c r="H158" s="40">
        <f t="shared" si="15"/>
        <v>20.89543543063984</v>
      </c>
      <c r="I158" s="45"/>
      <c r="J158" s="36">
        <f t="shared" si="16"/>
        <v>0</v>
      </c>
      <c r="K158" s="35">
        <f t="shared" si="18"/>
        <v>1188846.68</v>
      </c>
      <c r="L158" s="36">
        <f t="shared" si="19"/>
        <v>79.10456456936016</v>
      </c>
      <c r="M158" s="47" t="e">
        <f>+#REF!-L158</f>
        <v>#REF!</v>
      </c>
      <c r="N158" s="45">
        <f t="shared" si="20"/>
        <v>314033.32000000007</v>
      </c>
      <c r="O158" s="48">
        <f t="shared" si="17"/>
        <v>20.895435430639843</v>
      </c>
    </row>
    <row r="159" spans="1:15" s="1" customFormat="1" ht="23.25" customHeight="1">
      <c r="A159" s="42">
        <v>151</v>
      </c>
      <c r="B159" s="43" t="s">
        <v>176</v>
      </c>
      <c r="C159" s="44">
        <v>15086935</v>
      </c>
      <c r="D159" s="45">
        <v>11920604.72</v>
      </c>
      <c r="E159" s="36">
        <f t="shared" si="14"/>
        <v>79.0127664764248</v>
      </c>
      <c r="F159" s="37" t="e">
        <f>+#REF!-E159</f>
        <v>#REF!</v>
      </c>
      <c r="G159" s="46">
        <v>3166330.28</v>
      </c>
      <c r="H159" s="40">
        <f t="shared" si="15"/>
        <v>20.9872335235752</v>
      </c>
      <c r="I159" s="45"/>
      <c r="J159" s="36">
        <f t="shared" si="16"/>
        <v>0</v>
      </c>
      <c r="K159" s="35">
        <f t="shared" si="18"/>
        <v>11920604.72</v>
      </c>
      <c r="L159" s="36">
        <f t="shared" si="19"/>
        <v>79.0127664764248</v>
      </c>
      <c r="M159" s="47" t="e">
        <f>+#REF!-L159</f>
        <v>#REF!</v>
      </c>
      <c r="N159" s="45">
        <f t="shared" si="20"/>
        <v>3166330.2799999993</v>
      </c>
      <c r="O159" s="48">
        <f t="shared" si="17"/>
        <v>20.987233523575195</v>
      </c>
    </row>
    <row r="160" spans="1:15" s="1" customFormat="1" ht="23.25" customHeight="1">
      <c r="A160" s="42">
        <v>152</v>
      </c>
      <c r="B160" s="43" t="s">
        <v>177</v>
      </c>
      <c r="C160" s="44">
        <v>2204960</v>
      </c>
      <c r="D160" s="45">
        <v>1742052.24</v>
      </c>
      <c r="E160" s="36">
        <f t="shared" si="14"/>
        <v>79.00606995138234</v>
      </c>
      <c r="F160" s="37" t="e">
        <f>+#REF!-E160</f>
        <v>#REF!</v>
      </c>
      <c r="G160" s="46">
        <v>462907.76</v>
      </c>
      <c r="H160" s="40">
        <f t="shared" si="15"/>
        <v>20.993930048617663</v>
      </c>
      <c r="I160" s="45"/>
      <c r="J160" s="36">
        <f t="shared" si="16"/>
        <v>0</v>
      </c>
      <c r="K160" s="35">
        <f t="shared" si="18"/>
        <v>1742052.24</v>
      </c>
      <c r="L160" s="36">
        <f t="shared" si="19"/>
        <v>79.00606995138234</v>
      </c>
      <c r="M160" s="47" t="e">
        <f>+#REF!-L160</f>
        <v>#REF!</v>
      </c>
      <c r="N160" s="45">
        <f t="shared" si="20"/>
        <v>462907.76</v>
      </c>
      <c r="O160" s="48">
        <f t="shared" si="17"/>
        <v>20.993930048617663</v>
      </c>
    </row>
    <row r="161" spans="1:15" s="1" customFormat="1" ht="23.25" customHeight="1">
      <c r="A161" s="42">
        <v>153</v>
      </c>
      <c r="B161" s="43" t="s">
        <v>178</v>
      </c>
      <c r="C161" s="44">
        <v>15528527</v>
      </c>
      <c r="D161" s="45">
        <v>12258094.17</v>
      </c>
      <c r="E161" s="36">
        <f t="shared" si="14"/>
        <v>78.9391947478341</v>
      </c>
      <c r="F161" s="37" t="e">
        <f>+#REF!-E161</f>
        <v>#REF!</v>
      </c>
      <c r="G161" s="46">
        <v>3270432.83</v>
      </c>
      <c r="H161" s="40">
        <f t="shared" si="15"/>
        <v>21.060805252165903</v>
      </c>
      <c r="I161" s="45"/>
      <c r="J161" s="36">
        <f t="shared" si="16"/>
        <v>0</v>
      </c>
      <c r="K161" s="35">
        <f t="shared" si="18"/>
        <v>12258094.17</v>
      </c>
      <c r="L161" s="36">
        <f t="shared" si="19"/>
        <v>78.9391947478341</v>
      </c>
      <c r="M161" s="47" t="e">
        <f>+#REF!-L161</f>
        <v>#REF!</v>
      </c>
      <c r="N161" s="45">
        <f t="shared" si="20"/>
        <v>3270432.83</v>
      </c>
      <c r="O161" s="48">
        <f t="shared" si="17"/>
        <v>21.060805252165903</v>
      </c>
    </row>
    <row r="162" spans="1:15" s="1" customFormat="1" ht="23.25" customHeight="1">
      <c r="A162" s="42">
        <v>154</v>
      </c>
      <c r="B162" s="43" t="s">
        <v>179</v>
      </c>
      <c r="C162" s="44">
        <v>8458445</v>
      </c>
      <c r="D162" s="45">
        <v>6654705.69</v>
      </c>
      <c r="E162" s="36">
        <f t="shared" si="14"/>
        <v>78.6752847597874</v>
      </c>
      <c r="F162" s="37" t="e">
        <f>+#REF!-E162</f>
        <v>#REF!</v>
      </c>
      <c r="G162" s="46">
        <v>1803739.31</v>
      </c>
      <c r="H162" s="40">
        <f t="shared" si="15"/>
        <v>21.32471524021259</v>
      </c>
      <c r="I162" s="45"/>
      <c r="J162" s="36">
        <f t="shared" si="16"/>
        <v>0</v>
      </c>
      <c r="K162" s="35">
        <f t="shared" si="18"/>
        <v>6654705.69</v>
      </c>
      <c r="L162" s="36">
        <f t="shared" si="19"/>
        <v>78.6752847597874</v>
      </c>
      <c r="M162" s="47" t="e">
        <f>+#REF!-L162</f>
        <v>#REF!</v>
      </c>
      <c r="N162" s="45">
        <f t="shared" si="20"/>
        <v>1803739.3099999996</v>
      </c>
      <c r="O162" s="48">
        <f t="shared" si="17"/>
        <v>21.324715240212587</v>
      </c>
    </row>
    <row r="163" spans="1:15" s="1" customFormat="1" ht="23.25" customHeight="1">
      <c r="A163" s="42">
        <v>155</v>
      </c>
      <c r="B163" s="43" t="s">
        <v>180</v>
      </c>
      <c r="C163" s="44">
        <v>11005330</v>
      </c>
      <c r="D163" s="45">
        <v>8651826.73</v>
      </c>
      <c r="E163" s="36">
        <f t="shared" si="14"/>
        <v>78.61487779103398</v>
      </c>
      <c r="F163" s="37" t="e">
        <f>+#REF!-E163</f>
        <v>#REF!</v>
      </c>
      <c r="G163" s="46">
        <v>2353503.27</v>
      </c>
      <c r="H163" s="40">
        <f t="shared" si="15"/>
        <v>21.38512220896602</v>
      </c>
      <c r="I163" s="45">
        <v>702935</v>
      </c>
      <c r="J163" s="36">
        <f t="shared" si="16"/>
        <v>6.387223281809814</v>
      </c>
      <c r="K163" s="35">
        <f t="shared" si="18"/>
        <v>9354761.73</v>
      </c>
      <c r="L163" s="36">
        <f t="shared" si="19"/>
        <v>85.0021010728438</v>
      </c>
      <c r="M163" s="47" t="e">
        <f>+#REF!-L163</f>
        <v>#REF!</v>
      </c>
      <c r="N163" s="45">
        <f t="shared" si="20"/>
        <v>1650568.2699999996</v>
      </c>
      <c r="O163" s="48">
        <f t="shared" si="17"/>
        <v>14.9978989271562</v>
      </c>
    </row>
    <row r="164" spans="1:15" s="1" customFormat="1" ht="23.25" customHeight="1">
      <c r="A164" s="42">
        <v>156</v>
      </c>
      <c r="B164" s="43" t="s">
        <v>181</v>
      </c>
      <c r="C164" s="44">
        <v>2851420</v>
      </c>
      <c r="D164" s="45">
        <v>2240753.83</v>
      </c>
      <c r="E164" s="36">
        <f t="shared" si="14"/>
        <v>78.58378737611436</v>
      </c>
      <c r="F164" s="37" t="e">
        <f>+#REF!-E164</f>
        <v>#REF!</v>
      </c>
      <c r="G164" s="46">
        <v>610666.17</v>
      </c>
      <c r="H164" s="40">
        <f t="shared" si="15"/>
        <v>21.416212623885645</v>
      </c>
      <c r="I164" s="45">
        <v>54000</v>
      </c>
      <c r="J164" s="36">
        <f t="shared" si="16"/>
        <v>1.893793267915635</v>
      </c>
      <c r="K164" s="35">
        <f t="shared" si="18"/>
        <v>2294753.83</v>
      </c>
      <c r="L164" s="36">
        <f t="shared" si="19"/>
        <v>80.47758064403</v>
      </c>
      <c r="M164" s="47" t="e">
        <f>+#REF!-L164</f>
        <v>#REF!</v>
      </c>
      <c r="N164" s="45">
        <f t="shared" si="20"/>
        <v>556666.1699999999</v>
      </c>
      <c r="O164" s="48">
        <f t="shared" si="17"/>
        <v>19.522419355970005</v>
      </c>
    </row>
    <row r="165" spans="1:15" s="1" customFormat="1" ht="23.25" customHeight="1">
      <c r="A165" s="42">
        <v>157</v>
      </c>
      <c r="B165" s="43" t="s">
        <v>182</v>
      </c>
      <c r="C165" s="44">
        <v>16775670</v>
      </c>
      <c r="D165" s="45">
        <v>13173176.42</v>
      </c>
      <c r="E165" s="36">
        <f t="shared" si="14"/>
        <v>78.5254861355761</v>
      </c>
      <c r="F165" s="37" t="e">
        <f>+#REF!-E165</f>
        <v>#REF!</v>
      </c>
      <c r="G165" s="46">
        <v>3602493.58</v>
      </c>
      <c r="H165" s="40">
        <f t="shared" si="15"/>
        <v>21.474513864423894</v>
      </c>
      <c r="I165" s="45">
        <v>314268</v>
      </c>
      <c r="J165" s="36">
        <f t="shared" si="16"/>
        <v>1.8733558778874406</v>
      </c>
      <c r="K165" s="35">
        <f t="shared" si="18"/>
        <v>13487444.42</v>
      </c>
      <c r="L165" s="36">
        <f t="shared" si="19"/>
        <v>80.39884201346355</v>
      </c>
      <c r="M165" s="47" t="e">
        <f>+#REF!-L165</f>
        <v>#REF!</v>
      </c>
      <c r="N165" s="45">
        <f t="shared" si="20"/>
        <v>3288225.58</v>
      </c>
      <c r="O165" s="48">
        <f t="shared" si="17"/>
        <v>19.601157986536453</v>
      </c>
    </row>
    <row r="166" spans="1:15" s="1" customFormat="1" ht="23.25" customHeight="1">
      <c r="A166" s="42">
        <v>158</v>
      </c>
      <c r="B166" s="43" t="s">
        <v>183</v>
      </c>
      <c r="C166" s="44">
        <v>4733870</v>
      </c>
      <c r="D166" s="45">
        <v>3711965.76</v>
      </c>
      <c r="E166" s="36">
        <f t="shared" si="14"/>
        <v>78.4129213518749</v>
      </c>
      <c r="F166" s="37" t="e">
        <f>+#REF!-E166</f>
        <v>#REF!</v>
      </c>
      <c r="G166" s="46">
        <v>1021904.24</v>
      </c>
      <c r="H166" s="40">
        <f t="shared" si="15"/>
        <v>21.587078648125107</v>
      </c>
      <c r="I166" s="45"/>
      <c r="J166" s="36">
        <f t="shared" si="16"/>
        <v>0</v>
      </c>
      <c r="K166" s="35">
        <f t="shared" si="18"/>
        <v>3711965.76</v>
      </c>
      <c r="L166" s="36">
        <f t="shared" si="19"/>
        <v>78.4129213518749</v>
      </c>
      <c r="M166" s="47" t="e">
        <f>+#REF!-L166</f>
        <v>#REF!</v>
      </c>
      <c r="N166" s="45">
        <f t="shared" si="20"/>
        <v>1021904.2400000002</v>
      </c>
      <c r="O166" s="48">
        <f t="shared" si="17"/>
        <v>21.587078648125114</v>
      </c>
    </row>
    <row r="167" spans="1:15" s="1" customFormat="1" ht="23.25" customHeight="1">
      <c r="A167" s="42">
        <v>159</v>
      </c>
      <c r="B167" s="43" t="s">
        <v>184</v>
      </c>
      <c r="C167" s="44">
        <v>1828990</v>
      </c>
      <c r="D167" s="45">
        <v>1433893.84</v>
      </c>
      <c r="E167" s="36">
        <f t="shared" si="14"/>
        <v>78.3981235545301</v>
      </c>
      <c r="F167" s="37" t="e">
        <f>+#REF!-E167</f>
        <v>#REF!</v>
      </c>
      <c r="G167" s="46">
        <v>395096.16</v>
      </c>
      <c r="H167" s="40">
        <f t="shared" si="15"/>
        <v>21.601876445469905</v>
      </c>
      <c r="I167" s="45"/>
      <c r="J167" s="36">
        <f t="shared" si="16"/>
        <v>0</v>
      </c>
      <c r="K167" s="35">
        <f t="shared" si="18"/>
        <v>1433893.84</v>
      </c>
      <c r="L167" s="36">
        <f t="shared" si="19"/>
        <v>78.3981235545301</v>
      </c>
      <c r="M167" s="47" t="e">
        <f>+#REF!-L167</f>
        <v>#REF!</v>
      </c>
      <c r="N167" s="45">
        <f t="shared" si="20"/>
        <v>395096.1599999999</v>
      </c>
      <c r="O167" s="48">
        <f t="shared" si="17"/>
        <v>21.6018764454699</v>
      </c>
    </row>
    <row r="168" spans="1:15" s="1" customFormat="1" ht="23.25" customHeight="1">
      <c r="A168" s="42">
        <v>160</v>
      </c>
      <c r="B168" s="43" t="s">
        <v>185</v>
      </c>
      <c r="C168" s="44">
        <v>2959766</v>
      </c>
      <c r="D168" s="45">
        <v>2318567.04</v>
      </c>
      <c r="E168" s="36">
        <f t="shared" si="14"/>
        <v>78.33616035862295</v>
      </c>
      <c r="F168" s="37" t="e">
        <f>+#REF!-E168</f>
        <v>#REF!</v>
      </c>
      <c r="G168" s="46">
        <v>641198.96</v>
      </c>
      <c r="H168" s="40">
        <f t="shared" si="15"/>
        <v>21.663839641377056</v>
      </c>
      <c r="I168" s="45"/>
      <c r="J168" s="36">
        <f t="shared" si="16"/>
        <v>0</v>
      </c>
      <c r="K168" s="35">
        <f t="shared" si="18"/>
        <v>2318567.04</v>
      </c>
      <c r="L168" s="36">
        <f t="shared" si="19"/>
        <v>78.33616035862295</v>
      </c>
      <c r="M168" s="47" t="e">
        <f>+#REF!-L168</f>
        <v>#REF!</v>
      </c>
      <c r="N168" s="45">
        <f t="shared" si="20"/>
        <v>641198.96</v>
      </c>
      <c r="O168" s="48">
        <f t="shared" si="17"/>
        <v>21.663839641377056</v>
      </c>
    </row>
    <row r="169" spans="1:15" s="1" customFormat="1" ht="23.25" customHeight="1">
      <c r="A169" s="42">
        <v>161</v>
      </c>
      <c r="B169" s="43" t="s">
        <v>186</v>
      </c>
      <c r="C169" s="44">
        <v>1359770</v>
      </c>
      <c r="D169" s="45">
        <v>1064092.8</v>
      </c>
      <c r="E169" s="36">
        <f t="shared" si="14"/>
        <v>78.25535200806019</v>
      </c>
      <c r="F169" s="37" t="e">
        <f>+#REF!-E169</f>
        <v>#REF!</v>
      </c>
      <c r="G169" s="46">
        <v>295677.2</v>
      </c>
      <c r="H169" s="40">
        <f t="shared" si="15"/>
        <v>21.744647991939814</v>
      </c>
      <c r="I169" s="45">
        <v>15637.02</v>
      </c>
      <c r="J169" s="36">
        <f t="shared" si="16"/>
        <v>1.1499753634805887</v>
      </c>
      <c r="K169" s="35">
        <f t="shared" si="18"/>
        <v>1079729.82</v>
      </c>
      <c r="L169" s="36">
        <f t="shared" si="19"/>
        <v>79.40532737154078</v>
      </c>
      <c r="M169" s="47" t="e">
        <f>+#REF!-L169</f>
        <v>#REF!</v>
      </c>
      <c r="N169" s="45">
        <f t="shared" si="20"/>
        <v>280040.17999999993</v>
      </c>
      <c r="O169" s="48">
        <f t="shared" si="17"/>
        <v>20.594672628459218</v>
      </c>
    </row>
    <row r="170" spans="1:15" s="1" customFormat="1" ht="23.25" customHeight="1">
      <c r="A170" s="42">
        <v>162</v>
      </c>
      <c r="B170" s="43" t="s">
        <v>187</v>
      </c>
      <c r="C170" s="44">
        <v>14844210</v>
      </c>
      <c r="D170" s="45">
        <v>11589476.13</v>
      </c>
      <c r="E170" s="36">
        <f t="shared" si="14"/>
        <v>78.07405129676823</v>
      </c>
      <c r="F170" s="37" t="e">
        <f>+#REF!-E170</f>
        <v>#REF!</v>
      </c>
      <c r="G170" s="46">
        <v>3254733.87</v>
      </c>
      <c r="H170" s="40">
        <f t="shared" si="15"/>
        <v>21.925948703231764</v>
      </c>
      <c r="I170" s="45"/>
      <c r="J170" s="36">
        <f t="shared" si="16"/>
        <v>0</v>
      </c>
      <c r="K170" s="35">
        <f t="shared" si="18"/>
        <v>11589476.13</v>
      </c>
      <c r="L170" s="36">
        <f t="shared" si="19"/>
        <v>78.07405129676823</v>
      </c>
      <c r="M170" s="47" t="e">
        <f>+#REF!-L170</f>
        <v>#REF!</v>
      </c>
      <c r="N170" s="45">
        <f t="shared" si="20"/>
        <v>3254733.869999999</v>
      </c>
      <c r="O170" s="48">
        <f t="shared" si="17"/>
        <v>21.92594870323176</v>
      </c>
    </row>
    <row r="171" spans="1:15" s="1" customFormat="1" ht="23.25" customHeight="1">
      <c r="A171" s="42">
        <v>163</v>
      </c>
      <c r="B171" s="43" t="s">
        <v>188</v>
      </c>
      <c r="C171" s="44">
        <v>20380127</v>
      </c>
      <c r="D171" s="45">
        <v>15898630.59</v>
      </c>
      <c r="E171" s="36">
        <f t="shared" si="14"/>
        <v>78.0104588651484</v>
      </c>
      <c r="F171" s="37" t="e">
        <f>+#REF!-E171</f>
        <v>#REF!</v>
      </c>
      <c r="G171" s="46">
        <v>4481496.41</v>
      </c>
      <c r="H171" s="40">
        <f t="shared" si="15"/>
        <v>21.989541134851613</v>
      </c>
      <c r="I171" s="45">
        <v>2439507</v>
      </c>
      <c r="J171" s="36">
        <f t="shared" si="16"/>
        <v>11.970028449773645</v>
      </c>
      <c r="K171" s="35">
        <f t="shared" si="18"/>
        <v>18338137.59</v>
      </c>
      <c r="L171" s="36">
        <f t="shared" si="19"/>
        <v>89.98048731492203</v>
      </c>
      <c r="M171" s="47" t="e">
        <f>+#REF!-L171</f>
        <v>#REF!</v>
      </c>
      <c r="N171" s="45">
        <f t="shared" si="20"/>
        <v>2041989.4100000001</v>
      </c>
      <c r="O171" s="48">
        <f t="shared" si="17"/>
        <v>10.019512685077968</v>
      </c>
    </row>
    <row r="172" spans="1:15" s="1" customFormat="1" ht="23.25" customHeight="1">
      <c r="A172" s="42">
        <v>164</v>
      </c>
      <c r="B172" s="43" t="s">
        <v>189</v>
      </c>
      <c r="C172" s="44">
        <v>2424200</v>
      </c>
      <c r="D172" s="45">
        <v>1891019.99</v>
      </c>
      <c r="E172" s="36">
        <f t="shared" si="14"/>
        <v>78.0059396914446</v>
      </c>
      <c r="F172" s="37" t="e">
        <f>+#REF!-E172</f>
        <v>#REF!</v>
      </c>
      <c r="G172" s="46">
        <v>533180.01</v>
      </c>
      <c r="H172" s="40">
        <f t="shared" si="15"/>
        <v>21.9940603085554</v>
      </c>
      <c r="I172" s="45"/>
      <c r="J172" s="36">
        <f t="shared" si="16"/>
        <v>0</v>
      </c>
      <c r="K172" s="35">
        <f t="shared" si="18"/>
        <v>1891019.99</v>
      </c>
      <c r="L172" s="36">
        <f t="shared" si="19"/>
        <v>78.0059396914446</v>
      </c>
      <c r="M172" s="47" t="e">
        <f>+#REF!-L172</f>
        <v>#REF!</v>
      </c>
      <c r="N172" s="45">
        <f t="shared" si="20"/>
        <v>533180.01</v>
      </c>
      <c r="O172" s="48">
        <f t="shared" si="17"/>
        <v>21.9940603085554</v>
      </c>
    </row>
    <row r="173" spans="1:15" s="1" customFormat="1" ht="23.25" customHeight="1">
      <c r="A173" s="42">
        <v>165</v>
      </c>
      <c r="B173" s="43" t="s">
        <v>190</v>
      </c>
      <c r="C173" s="44">
        <v>5347390</v>
      </c>
      <c r="D173" s="45">
        <v>4170625.85</v>
      </c>
      <c r="E173" s="36">
        <f t="shared" si="14"/>
        <v>77.99367261411642</v>
      </c>
      <c r="F173" s="37" t="e">
        <f>+#REF!-E173</f>
        <v>#REF!</v>
      </c>
      <c r="G173" s="46">
        <v>1176764.15</v>
      </c>
      <c r="H173" s="40">
        <f t="shared" si="15"/>
        <v>22.006327385883576</v>
      </c>
      <c r="I173" s="45"/>
      <c r="J173" s="36">
        <f t="shared" si="16"/>
        <v>0</v>
      </c>
      <c r="K173" s="35">
        <f t="shared" si="18"/>
        <v>4170625.85</v>
      </c>
      <c r="L173" s="36">
        <f t="shared" si="19"/>
        <v>77.99367261411642</v>
      </c>
      <c r="M173" s="47" t="e">
        <f>+#REF!-L173</f>
        <v>#REF!</v>
      </c>
      <c r="N173" s="45">
        <f t="shared" si="20"/>
        <v>1176764.15</v>
      </c>
      <c r="O173" s="48">
        <f t="shared" si="17"/>
        <v>22.006327385883576</v>
      </c>
    </row>
    <row r="174" spans="1:15" s="1" customFormat="1" ht="23.25" customHeight="1">
      <c r="A174" s="42">
        <v>166</v>
      </c>
      <c r="B174" s="43" t="s">
        <v>191</v>
      </c>
      <c r="C174" s="44">
        <v>10546266</v>
      </c>
      <c r="D174" s="45">
        <v>8206972.37</v>
      </c>
      <c r="E174" s="36">
        <f t="shared" si="14"/>
        <v>77.81874997273917</v>
      </c>
      <c r="F174" s="37" t="e">
        <f>+#REF!-E174</f>
        <v>#REF!</v>
      </c>
      <c r="G174" s="46">
        <v>2339293.63</v>
      </c>
      <c r="H174" s="40">
        <f t="shared" si="15"/>
        <v>22.181250027260834</v>
      </c>
      <c r="I174" s="45"/>
      <c r="J174" s="36">
        <f t="shared" si="16"/>
        <v>0</v>
      </c>
      <c r="K174" s="35">
        <f t="shared" si="18"/>
        <v>8206972.37</v>
      </c>
      <c r="L174" s="36">
        <f t="shared" si="19"/>
        <v>77.81874997273917</v>
      </c>
      <c r="M174" s="47" t="e">
        <f>+#REF!-L174</f>
        <v>#REF!</v>
      </c>
      <c r="N174" s="45">
        <f t="shared" si="20"/>
        <v>2339293.63</v>
      </c>
      <c r="O174" s="48">
        <f t="shared" si="17"/>
        <v>22.181250027260834</v>
      </c>
    </row>
    <row r="175" spans="1:15" s="1" customFormat="1" ht="23.25" customHeight="1">
      <c r="A175" s="42">
        <v>167</v>
      </c>
      <c r="B175" s="43" t="s">
        <v>192</v>
      </c>
      <c r="C175" s="44">
        <v>7817940</v>
      </c>
      <c r="D175" s="45">
        <v>6077442.23</v>
      </c>
      <c r="E175" s="36">
        <f t="shared" si="14"/>
        <v>77.73713062520306</v>
      </c>
      <c r="F175" s="37" t="e">
        <f>+#REF!-E175</f>
        <v>#REF!</v>
      </c>
      <c r="G175" s="46">
        <v>1740497.77</v>
      </c>
      <c r="H175" s="40">
        <f t="shared" si="15"/>
        <v>22.262869374796942</v>
      </c>
      <c r="I175" s="45"/>
      <c r="J175" s="36">
        <f t="shared" si="16"/>
        <v>0</v>
      </c>
      <c r="K175" s="35">
        <f t="shared" si="18"/>
        <v>6077442.23</v>
      </c>
      <c r="L175" s="36">
        <f t="shared" si="19"/>
        <v>77.73713062520306</v>
      </c>
      <c r="M175" s="47" t="e">
        <f>+#REF!-L175</f>
        <v>#REF!</v>
      </c>
      <c r="N175" s="45">
        <f t="shared" si="20"/>
        <v>1740497.7699999996</v>
      </c>
      <c r="O175" s="48">
        <f t="shared" si="17"/>
        <v>22.262869374796935</v>
      </c>
    </row>
    <row r="176" spans="1:15" s="1" customFormat="1" ht="23.25" customHeight="1">
      <c r="A176" s="42">
        <v>168</v>
      </c>
      <c r="B176" s="43" t="s">
        <v>193</v>
      </c>
      <c r="C176" s="44">
        <v>12631040</v>
      </c>
      <c r="D176" s="45">
        <v>9813007.86</v>
      </c>
      <c r="E176" s="36">
        <f t="shared" si="14"/>
        <v>77.68962698241792</v>
      </c>
      <c r="F176" s="37" t="e">
        <f>+#REF!-E176</f>
        <v>#REF!</v>
      </c>
      <c r="G176" s="46">
        <v>2818032.14</v>
      </c>
      <c r="H176" s="40">
        <f t="shared" si="15"/>
        <v>22.310373017582084</v>
      </c>
      <c r="I176" s="45"/>
      <c r="J176" s="36">
        <f t="shared" si="16"/>
        <v>0</v>
      </c>
      <c r="K176" s="35">
        <f t="shared" si="18"/>
        <v>9813007.86</v>
      </c>
      <c r="L176" s="36">
        <f t="shared" si="19"/>
        <v>77.68962698241792</v>
      </c>
      <c r="M176" s="47" t="e">
        <f>+#REF!-L176</f>
        <v>#REF!</v>
      </c>
      <c r="N176" s="45">
        <f t="shared" si="20"/>
        <v>2818032.1400000006</v>
      </c>
      <c r="O176" s="48">
        <f t="shared" si="17"/>
        <v>22.310373017582087</v>
      </c>
    </row>
    <row r="177" spans="1:15" s="1" customFormat="1" ht="23.25" customHeight="1">
      <c r="A177" s="42">
        <v>169</v>
      </c>
      <c r="B177" s="43" t="s">
        <v>194</v>
      </c>
      <c r="C177" s="44">
        <v>928354</v>
      </c>
      <c r="D177" s="45">
        <v>720246.9</v>
      </c>
      <c r="E177" s="36">
        <f t="shared" si="14"/>
        <v>77.58321717792997</v>
      </c>
      <c r="F177" s="37" t="e">
        <f>+#REF!-E177</f>
        <v>#REF!</v>
      </c>
      <c r="G177" s="46">
        <v>208107.1</v>
      </c>
      <c r="H177" s="40">
        <f t="shared" si="15"/>
        <v>22.41678282207003</v>
      </c>
      <c r="I177" s="45">
        <v>34446.95</v>
      </c>
      <c r="J177" s="36">
        <f t="shared" si="16"/>
        <v>3.710540375761832</v>
      </c>
      <c r="K177" s="35">
        <f t="shared" si="18"/>
        <v>754693.85</v>
      </c>
      <c r="L177" s="36">
        <f t="shared" si="19"/>
        <v>81.2937575536918</v>
      </c>
      <c r="M177" s="47" t="e">
        <f>+#REF!-L177</f>
        <v>#REF!</v>
      </c>
      <c r="N177" s="45">
        <f t="shared" si="20"/>
        <v>173660.15000000002</v>
      </c>
      <c r="O177" s="48">
        <f t="shared" si="17"/>
        <v>18.706242446308202</v>
      </c>
    </row>
    <row r="178" spans="1:15" s="1" customFormat="1" ht="23.25" customHeight="1">
      <c r="A178" s="42">
        <v>170</v>
      </c>
      <c r="B178" s="43" t="s">
        <v>195</v>
      </c>
      <c r="C178" s="44">
        <v>4369970</v>
      </c>
      <c r="D178" s="45">
        <v>3388393.67</v>
      </c>
      <c r="E178" s="36">
        <f t="shared" si="14"/>
        <v>77.53814488428982</v>
      </c>
      <c r="F178" s="37" t="e">
        <f>+#REF!-E178</f>
        <v>#REF!</v>
      </c>
      <c r="G178" s="46">
        <v>981576.33</v>
      </c>
      <c r="H178" s="40">
        <f t="shared" si="15"/>
        <v>22.461855115710176</v>
      </c>
      <c r="I178" s="45"/>
      <c r="J178" s="36">
        <f t="shared" si="16"/>
        <v>0</v>
      </c>
      <c r="K178" s="35">
        <f t="shared" si="18"/>
        <v>3388393.67</v>
      </c>
      <c r="L178" s="36">
        <f t="shared" si="19"/>
        <v>77.53814488428982</v>
      </c>
      <c r="M178" s="47" t="e">
        <f>+#REF!-L178</f>
        <v>#REF!</v>
      </c>
      <c r="N178" s="45">
        <f t="shared" si="20"/>
        <v>981576.3300000001</v>
      </c>
      <c r="O178" s="48">
        <f t="shared" si="17"/>
        <v>22.461855115710176</v>
      </c>
    </row>
    <row r="179" spans="1:15" s="1" customFormat="1" ht="23.25" customHeight="1">
      <c r="A179" s="42">
        <v>171</v>
      </c>
      <c r="B179" s="43" t="s">
        <v>196</v>
      </c>
      <c r="C179" s="44">
        <v>12421430</v>
      </c>
      <c r="D179" s="45">
        <v>9627144.59</v>
      </c>
      <c r="E179" s="36">
        <f t="shared" si="14"/>
        <v>77.50431786034297</v>
      </c>
      <c r="F179" s="37" t="e">
        <f>+#REF!-E179</f>
        <v>#REF!</v>
      </c>
      <c r="G179" s="46">
        <v>2794285.41</v>
      </c>
      <c r="H179" s="40">
        <f t="shared" si="15"/>
        <v>22.495682139657028</v>
      </c>
      <c r="I179" s="45"/>
      <c r="J179" s="36">
        <f t="shared" si="16"/>
        <v>0</v>
      </c>
      <c r="K179" s="35">
        <f t="shared" si="18"/>
        <v>9627144.59</v>
      </c>
      <c r="L179" s="36">
        <f t="shared" si="19"/>
        <v>77.50431786034297</v>
      </c>
      <c r="M179" s="47" t="e">
        <f>+#REF!-L179</f>
        <v>#REF!</v>
      </c>
      <c r="N179" s="45">
        <f t="shared" si="20"/>
        <v>2794285.41</v>
      </c>
      <c r="O179" s="48">
        <f t="shared" si="17"/>
        <v>22.495682139657028</v>
      </c>
    </row>
    <row r="180" spans="1:15" s="1" customFormat="1" ht="23.25" customHeight="1">
      <c r="A180" s="42">
        <v>172</v>
      </c>
      <c r="B180" s="43" t="s">
        <v>197</v>
      </c>
      <c r="C180" s="44">
        <v>11244680</v>
      </c>
      <c r="D180" s="45">
        <v>8706612.54</v>
      </c>
      <c r="E180" s="36">
        <f t="shared" si="14"/>
        <v>77.42872665118081</v>
      </c>
      <c r="F180" s="37" t="e">
        <f>+#REF!-E180</f>
        <v>#REF!</v>
      </c>
      <c r="G180" s="46">
        <v>2538067.46</v>
      </c>
      <c r="H180" s="40">
        <f t="shared" si="15"/>
        <v>22.571273348819176</v>
      </c>
      <c r="I180" s="45"/>
      <c r="J180" s="36">
        <f t="shared" si="16"/>
        <v>0</v>
      </c>
      <c r="K180" s="35">
        <f t="shared" si="18"/>
        <v>8706612.54</v>
      </c>
      <c r="L180" s="36">
        <f t="shared" si="19"/>
        <v>77.42872665118081</v>
      </c>
      <c r="M180" s="47" t="e">
        <f>+#REF!-L180</f>
        <v>#REF!</v>
      </c>
      <c r="N180" s="45">
        <f t="shared" si="20"/>
        <v>2538067.460000001</v>
      </c>
      <c r="O180" s="48">
        <f t="shared" si="17"/>
        <v>22.571273348819183</v>
      </c>
    </row>
    <row r="181" spans="1:15" s="1" customFormat="1" ht="23.25" customHeight="1">
      <c r="A181" s="42">
        <v>173</v>
      </c>
      <c r="B181" s="43" t="s">
        <v>198</v>
      </c>
      <c r="C181" s="44">
        <v>1580660</v>
      </c>
      <c r="D181" s="45">
        <v>1223444.23</v>
      </c>
      <c r="E181" s="36">
        <f t="shared" si="14"/>
        <v>77.40084711449647</v>
      </c>
      <c r="F181" s="37" t="e">
        <f>+#REF!-E181</f>
        <v>#REF!</v>
      </c>
      <c r="G181" s="46">
        <v>357215.77</v>
      </c>
      <c r="H181" s="40">
        <f t="shared" si="15"/>
        <v>22.599152885503525</v>
      </c>
      <c r="I181" s="45"/>
      <c r="J181" s="36">
        <f t="shared" si="16"/>
        <v>0</v>
      </c>
      <c r="K181" s="35">
        <f t="shared" si="18"/>
        <v>1223444.23</v>
      </c>
      <c r="L181" s="36">
        <f t="shared" si="19"/>
        <v>77.40084711449647</v>
      </c>
      <c r="M181" s="47" t="e">
        <f>+#REF!-L181</f>
        <v>#REF!</v>
      </c>
      <c r="N181" s="45">
        <f t="shared" si="20"/>
        <v>357215.77</v>
      </c>
      <c r="O181" s="48">
        <f t="shared" si="17"/>
        <v>22.599152885503525</v>
      </c>
    </row>
    <row r="182" spans="1:15" s="1" customFormat="1" ht="23.25" customHeight="1">
      <c r="A182" s="42">
        <v>174</v>
      </c>
      <c r="B182" s="43" t="s">
        <v>199</v>
      </c>
      <c r="C182" s="44">
        <v>20954637</v>
      </c>
      <c r="D182" s="45">
        <v>16200259</v>
      </c>
      <c r="E182" s="36">
        <f t="shared" si="14"/>
        <v>77.31109348255472</v>
      </c>
      <c r="F182" s="37" t="e">
        <f>+#REF!-E182</f>
        <v>#REF!</v>
      </c>
      <c r="G182" s="46">
        <v>4754378</v>
      </c>
      <c r="H182" s="40">
        <f t="shared" si="15"/>
        <v>22.68890651744528</v>
      </c>
      <c r="I182" s="45"/>
      <c r="J182" s="36">
        <f t="shared" si="16"/>
        <v>0</v>
      </c>
      <c r="K182" s="35">
        <f t="shared" si="18"/>
        <v>16200259</v>
      </c>
      <c r="L182" s="36">
        <f t="shared" si="19"/>
        <v>77.31109348255472</v>
      </c>
      <c r="M182" s="47" t="e">
        <f>+#REF!-L182</f>
        <v>#REF!</v>
      </c>
      <c r="N182" s="45">
        <f t="shared" si="20"/>
        <v>4754378</v>
      </c>
      <c r="O182" s="48">
        <f t="shared" si="17"/>
        <v>22.68890651744528</v>
      </c>
    </row>
    <row r="183" spans="1:15" s="1" customFormat="1" ht="23.25" customHeight="1">
      <c r="A183" s="42">
        <v>175</v>
      </c>
      <c r="B183" s="43" t="s">
        <v>200</v>
      </c>
      <c r="C183" s="44">
        <v>14410934</v>
      </c>
      <c r="D183" s="45">
        <v>11137193.64</v>
      </c>
      <c r="E183" s="36">
        <f t="shared" si="14"/>
        <v>77.28294113344771</v>
      </c>
      <c r="F183" s="37" t="e">
        <f>+#REF!-E183</f>
        <v>#REF!</v>
      </c>
      <c r="G183" s="46">
        <v>3273740.36</v>
      </c>
      <c r="H183" s="40">
        <f t="shared" si="15"/>
        <v>22.7170588665523</v>
      </c>
      <c r="I183" s="45"/>
      <c r="J183" s="36">
        <f t="shared" si="16"/>
        <v>0</v>
      </c>
      <c r="K183" s="35">
        <f t="shared" si="18"/>
        <v>11137193.64</v>
      </c>
      <c r="L183" s="36">
        <f t="shared" si="19"/>
        <v>77.28294113344771</v>
      </c>
      <c r="M183" s="47" t="e">
        <f>+#REF!-L183</f>
        <v>#REF!</v>
      </c>
      <c r="N183" s="45">
        <f t="shared" si="20"/>
        <v>3273740.3599999994</v>
      </c>
      <c r="O183" s="48">
        <f t="shared" si="17"/>
        <v>22.717058866552296</v>
      </c>
    </row>
    <row r="184" spans="1:15" s="1" customFormat="1" ht="23.25" customHeight="1">
      <c r="A184" s="42">
        <v>176</v>
      </c>
      <c r="B184" s="43" t="s">
        <v>201</v>
      </c>
      <c r="C184" s="44">
        <v>12291249</v>
      </c>
      <c r="D184" s="45">
        <v>9492357.33</v>
      </c>
      <c r="E184" s="36">
        <f t="shared" si="14"/>
        <v>77.22858214002498</v>
      </c>
      <c r="F184" s="37" t="e">
        <f>+#REF!-E184</f>
        <v>#REF!</v>
      </c>
      <c r="G184" s="46">
        <v>2798891.67</v>
      </c>
      <c r="H184" s="40">
        <f t="shared" si="15"/>
        <v>22.77141785997501</v>
      </c>
      <c r="I184" s="45"/>
      <c r="J184" s="36">
        <f t="shared" si="16"/>
        <v>0</v>
      </c>
      <c r="K184" s="35">
        <f t="shared" si="18"/>
        <v>9492357.33</v>
      </c>
      <c r="L184" s="36">
        <f t="shared" si="19"/>
        <v>77.22858214002498</v>
      </c>
      <c r="M184" s="47" t="e">
        <f>+#REF!-L184</f>
        <v>#REF!</v>
      </c>
      <c r="N184" s="45">
        <f t="shared" si="20"/>
        <v>2798891.67</v>
      </c>
      <c r="O184" s="48">
        <f t="shared" si="17"/>
        <v>22.77141785997501</v>
      </c>
    </row>
    <row r="185" spans="1:15" s="1" customFormat="1" ht="23.25" customHeight="1">
      <c r="A185" s="42">
        <v>177</v>
      </c>
      <c r="B185" s="43" t="s">
        <v>202</v>
      </c>
      <c r="C185" s="44">
        <v>7704360</v>
      </c>
      <c r="D185" s="45">
        <v>5945342.92</v>
      </c>
      <c r="E185" s="36">
        <f t="shared" si="14"/>
        <v>77.16855027542846</v>
      </c>
      <c r="F185" s="37" t="e">
        <f>+#REF!-E185</f>
        <v>#REF!</v>
      </c>
      <c r="G185" s="46">
        <v>1759017.08</v>
      </c>
      <c r="H185" s="40">
        <f t="shared" si="15"/>
        <v>22.83144972457154</v>
      </c>
      <c r="I185" s="45"/>
      <c r="J185" s="36">
        <f t="shared" si="16"/>
        <v>0</v>
      </c>
      <c r="K185" s="35">
        <f t="shared" si="18"/>
        <v>5945342.92</v>
      </c>
      <c r="L185" s="36">
        <f t="shared" si="19"/>
        <v>77.16855027542846</v>
      </c>
      <c r="M185" s="47" t="e">
        <f>+#REF!-L185</f>
        <v>#REF!</v>
      </c>
      <c r="N185" s="45">
        <f t="shared" si="20"/>
        <v>1759017.08</v>
      </c>
      <c r="O185" s="48">
        <f t="shared" si="17"/>
        <v>22.83144972457154</v>
      </c>
    </row>
    <row r="186" spans="1:15" s="1" customFormat="1" ht="23.25" customHeight="1">
      <c r="A186" s="42">
        <v>178</v>
      </c>
      <c r="B186" s="43" t="s">
        <v>203</v>
      </c>
      <c r="C186" s="44">
        <v>7922510</v>
      </c>
      <c r="D186" s="45">
        <v>6105911.83</v>
      </c>
      <c r="E186" s="36">
        <f t="shared" si="14"/>
        <v>77.0704212427627</v>
      </c>
      <c r="F186" s="37" t="e">
        <f>+#REF!-E186</f>
        <v>#REF!</v>
      </c>
      <c r="G186" s="46">
        <v>1816598.17</v>
      </c>
      <c r="H186" s="40">
        <f t="shared" si="15"/>
        <v>22.92957875723729</v>
      </c>
      <c r="I186" s="45">
        <v>16995.79</v>
      </c>
      <c r="J186" s="36">
        <f t="shared" si="16"/>
        <v>0.21452532088946558</v>
      </c>
      <c r="K186" s="35">
        <f t="shared" si="18"/>
        <v>6122907.62</v>
      </c>
      <c r="L186" s="36">
        <f t="shared" si="19"/>
        <v>77.28494656365217</v>
      </c>
      <c r="M186" s="47" t="e">
        <f>+#REF!-L186</f>
        <v>#REF!</v>
      </c>
      <c r="N186" s="45">
        <f t="shared" si="20"/>
        <v>1799602.38</v>
      </c>
      <c r="O186" s="48">
        <f t="shared" si="17"/>
        <v>22.715053436347823</v>
      </c>
    </row>
    <row r="187" spans="1:15" s="1" customFormat="1" ht="23.25" customHeight="1">
      <c r="A187" s="42">
        <v>179</v>
      </c>
      <c r="B187" s="43" t="s">
        <v>204</v>
      </c>
      <c r="C187" s="44">
        <v>2130510</v>
      </c>
      <c r="D187" s="45">
        <v>1640414.58</v>
      </c>
      <c r="E187" s="36">
        <f t="shared" si="14"/>
        <v>76.99633327231508</v>
      </c>
      <c r="F187" s="37" t="e">
        <f>+#REF!-E187</f>
        <v>#REF!</v>
      </c>
      <c r="G187" s="46">
        <v>490095.42</v>
      </c>
      <c r="H187" s="40">
        <f t="shared" si="15"/>
        <v>23.00366672768492</v>
      </c>
      <c r="I187" s="45"/>
      <c r="J187" s="36">
        <f t="shared" si="16"/>
        <v>0</v>
      </c>
      <c r="K187" s="35">
        <f t="shared" si="18"/>
        <v>1640414.58</v>
      </c>
      <c r="L187" s="36">
        <f t="shared" si="19"/>
        <v>76.99633327231508</v>
      </c>
      <c r="M187" s="47" t="e">
        <f>+#REF!-L187</f>
        <v>#REF!</v>
      </c>
      <c r="N187" s="45">
        <f t="shared" si="20"/>
        <v>490095.4199999999</v>
      </c>
      <c r="O187" s="48">
        <f t="shared" si="17"/>
        <v>23.003666727684916</v>
      </c>
    </row>
    <row r="188" spans="1:15" s="1" customFormat="1" ht="23.25" customHeight="1">
      <c r="A188" s="42">
        <v>180</v>
      </c>
      <c r="B188" s="43" t="s">
        <v>205</v>
      </c>
      <c r="C188" s="44">
        <v>15982710</v>
      </c>
      <c r="D188" s="45">
        <v>12303475.94</v>
      </c>
      <c r="E188" s="36">
        <f t="shared" si="14"/>
        <v>76.97991104136908</v>
      </c>
      <c r="F188" s="37" t="e">
        <f>+#REF!-E188</f>
        <v>#REF!</v>
      </c>
      <c r="G188" s="46">
        <v>3679234.06</v>
      </c>
      <c r="H188" s="40">
        <f t="shared" si="15"/>
        <v>23.02008895863092</v>
      </c>
      <c r="I188" s="45">
        <v>854400</v>
      </c>
      <c r="J188" s="36">
        <f t="shared" si="16"/>
        <v>5.3457767800329234</v>
      </c>
      <c r="K188" s="35">
        <f t="shared" si="18"/>
        <v>13157875.94</v>
      </c>
      <c r="L188" s="36">
        <f t="shared" si="19"/>
        <v>82.325687821402</v>
      </c>
      <c r="M188" s="47" t="e">
        <f>+#REF!-L188</f>
        <v>#REF!</v>
      </c>
      <c r="N188" s="45">
        <f t="shared" si="20"/>
        <v>2824834.0600000005</v>
      </c>
      <c r="O188" s="48">
        <f t="shared" si="17"/>
        <v>17.674312178598</v>
      </c>
    </row>
    <row r="189" spans="1:15" s="1" customFormat="1" ht="23.25" customHeight="1">
      <c r="A189" s="42">
        <v>181</v>
      </c>
      <c r="B189" s="43" t="s">
        <v>206</v>
      </c>
      <c r="C189" s="44">
        <v>7300140</v>
      </c>
      <c r="D189" s="45">
        <v>5617510.97</v>
      </c>
      <c r="E189" s="36">
        <f t="shared" si="14"/>
        <v>76.95072930108189</v>
      </c>
      <c r="F189" s="37" t="e">
        <f>+#REF!-E189</f>
        <v>#REF!</v>
      </c>
      <c r="G189" s="46">
        <v>1682629.03</v>
      </c>
      <c r="H189" s="40">
        <f t="shared" si="15"/>
        <v>23.049270698918104</v>
      </c>
      <c r="I189" s="45">
        <v>20200</v>
      </c>
      <c r="J189" s="36">
        <f t="shared" si="16"/>
        <v>0.27670702205711123</v>
      </c>
      <c r="K189" s="35">
        <f t="shared" si="18"/>
        <v>5637710.97</v>
      </c>
      <c r="L189" s="36">
        <f t="shared" si="19"/>
        <v>77.227436323139</v>
      </c>
      <c r="M189" s="47" t="e">
        <f>+#REF!-L189</f>
        <v>#REF!</v>
      </c>
      <c r="N189" s="45">
        <f t="shared" si="20"/>
        <v>1662429.0300000003</v>
      </c>
      <c r="O189" s="48">
        <f t="shared" si="17"/>
        <v>22.772563676860997</v>
      </c>
    </row>
    <row r="190" spans="1:15" s="1" customFormat="1" ht="23.25" customHeight="1">
      <c r="A190" s="42">
        <v>182</v>
      </c>
      <c r="B190" s="43" t="s">
        <v>207</v>
      </c>
      <c r="C190" s="44">
        <v>13505243</v>
      </c>
      <c r="D190" s="45">
        <v>10381478.19</v>
      </c>
      <c r="E190" s="36">
        <f t="shared" si="14"/>
        <v>76.86998442012484</v>
      </c>
      <c r="F190" s="37" t="e">
        <f>+#REF!-E190</f>
        <v>#REF!</v>
      </c>
      <c r="G190" s="46">
        <v>3123764.81</v>
      </c>
      <c r="H190" s="40">
        <f t="shared" si="15"/>
        <v>23.130015579875163</v>
      </c>
      <c r="I190" s="45"/>
      <c r="J190" s="36">
        <f t="shared" si="16"/>
        <v>0</v>
      </c>
      <c r="K190" s="35">
        <f t="shared" si="18"/>
        <v>10381478.19</v>
      </c>
      <c r="L190" s="36">
        <f t="shared" si="19"/>
        <v>76.86998442012484</v>
      </c>
      <c r="M190" s="47" t="e">
        <f>+#REF!-L190</f>
        <v>#REF!</v>
      </c>
      <c r="N190" s="45">
        <f t="shared" si="20"/>
        <v>3123764.8100000005</v>
      </c>
      <c r="O190" s="48">
        <f t="shared" si="17"/>
        <v>23.130015579875167</v>
      </c>
    </row>
    <row r="191" spans="1:15" s="1" customFormat="1" ht="23.25" customHeight="1">
      <c r="A191" s="42">
        <v>183</v>
      </c>
      <c r="B191" s="43" t="s">
        <v>208</v>
      </c>
      <c r="C191" s="44">
        <v>11223820</v>
      </c>
      <c r="D191" s="45">
        <v>8614852.04</v>
      </c>
      <c r="E191" s="36">
        <f t="shared" si="14"/>
        <v>76.7550801776935</v>
      </c>
      <c r="F191" s="37" t="e">
        <f>+#REF!-E191</f>
        <v>#REF!</v>
      </c>
      <c r="G191" s="46">
        <v>2608967.96</v>
      </c>
      <c r="H191" s="40">
        <f t="shared" si="15"/>
        <v>23.24491982230649</v>
      </c>
      <c r="I191" s="45"/>
      <c r="J191" s="36">
        <f t="shared" si="16"/>
        <v>0</v>
      </c>
      <c r="K191" s="35">
        <f t="shared" si="18"/>
        <v>8614852.04</v>
      </c>
      <c r="L191" s="36">
        <f t="shared" si="19"/>
        <v>76.7550801776935</v>
      </c>
      <c r="M191" s="47" t="e">
        <f>+#REF!-L191</f>
        <v>#REF!</v>
      </c>
      <c r="N191" s="45">
        <f t="shared" si="20"/>
        <v>2608967.960000001</v>
      </c>
      <c r="O191" s="48">
        <f t="shared" si="17"/>
        <v>23.244919822306496</v>
      </c>
    </row>
    <row r="192" spans="1:15" s="1" customFormat="1" ht="23.25" customHeight="1">
      <c r="A192" s="42">
        <v>184</v>
      </c>
      <c r="B192" s="43" t="s">
        <v>209</v>
      </c>
      <c r="C192" s="44">
        <v>1254270</v>
      </c>
      <c r="D192" s="45">
        <v>962560.28</v>
      </c>
      <c r="E192" s="36">
        <f t="shared" si="14"/>
        <v>76.7426694411889</v>
      </c>
      <c r="F192" s="37" t="e">
        <f>+#REF!-E192</f>
        <v>#REF!</v>
      </c>
      <c r="G192" s="46">
        <v>291709.72</v>
      </c>
      <c r="H192" s="40">
        <f t="shared" si="15"/>
        <v>23.2573305588111</v>
      </c>
      <c r="I192" s="45"/>
      <c r="J192" s="36">
        <f t="shared" si="16"/>
        <v>0</v>
      </c>
      <c r="K192" s="35">
        <f t="shared" si="18"/>
        <v>962560.28</v>
      </c>
      <c r="L192" s="36">
        <f t="shared" si="19"/>
        <v>76.7426694411889</v>
      </c>
      <c r="M192" s="47" t="e">
        <f>+#REF!-L192</f>
        <v>#REF!</v>
      </c>
      <c r="N192" s="45">
        <f t="shared" si="20"/>
        <v>291709.72</v>
      </c>
      <c r="O192" s="48">
        <f t="shared" si="17"/>
        <v>23.2573305588111</v>
      </c>
    </row>
    <row r="193" spans="1:15" s="1" customFormat="1" ht="23.25" customHeight="1">
      <c r="A193" s="42">
        <v>185</v>
      </c>
      <c r="B193" s="43" t="s">
        <v>210</v>
      </c>
      <c r="C193" s="44">
        <v>8964306</v>
      </c>
      <c r="D193" s="45">
        <v>6859344.74</v>
      </c>
      <c r="E193" s="36">
        <f t="shared" si="14"/>
        <v>76.51841358382902</v>
      </c>
      <c r="F193" s="37" t="e">
        <f>+#REF!-E193</f>
        <v>#REF!</v>
      </c>
      <c r="G193" s="46">
        <v>2104961.26</v>
      </c>
      <c r="H193" s="40">
        <f t="shared" si="15"/>
        <v>23.481586416170977</v>
      </c>
      <c r="I193" s="45">
        <v>10000</v>
      </c>
      <c r="J193" s="36">
        <f t="shared" si="16"/>
        <v>0.11155353242069158</v>
      </c>
      <c r="K193" s="35">
        <f t="shared" si="18"/>
        <v>6869344.74</v>
      </c>
      <c r="L193" s="36">
        <f t="shared" si="19"/>
        <v>76.62996711624972</v>
      </c>
      <c r="M193" s="47" t="e">
        <f>+#REF!-L193</f>
        <v>#REF!</v>
      </c>
      <c r="N193" s="45">
        <f t="shared" si="20"/>
        <v>2094961.2599999998</v>
      </c>
      <c r="O193" s="48">
        <f t="shared" si="17"/>
        <v>23.370032883750284</v>
      </c>
    </row>
    <row r="194" spans="1:15" s="1" customFormat="1" ht="23.25" customHeight="1">
      <c r="A194" s="42">
        <v>186</v>
      </c>
      <c r="B194" s="43" t="s">
        <v>211</v>
      </c>
      <c r="C194" s="44">
        <v>8992380</v>
      </c>
      <c r="D194" s="45">
        <v>6852996.87</v>
      </c>
      <c r="E194" s="36">
        <f t="shared" si="14"/>
        <v>76.20893323013485</v>
      </c>
      <c r="F194" s="37" t="e">
        <f>+#REF!-E194</f>
        <v>#REF!</v>
      </c>
      <c r="G194" s="46">
        <v>2139383.13</v>
      </c>
      <c r="H194" s="40">
        <f t="shared" si="15"/>
        <v>23.791066769865154</v>
      </c>
      <c r="I194" s="45"/>
      <c r="J194" s="36">
        <f t="shared" si="16"/>
        <v>0</v>
      </c>
      <c r="K194" s="35">
        <f t="shared" si="18"/>
        <v>6852996.87</v>
      </c>
      <c r="L194" s="36">
        <f t="shared" si="19"/>
        <v>76.20893323013485</v>
      </c>
      <c r="M194" s="47" t="e">
        <f>+#REF!-L194</f>
        <v>#REF!</v>
      </c>
      <c r="N194" s="45">
        <f t="shared" si="20"/>
        <v>2139383.13</v>
      </c>
      <c r="O194" s="48">
        <f t="shared" si="17"/>
        <v>23.791066769865154</v>
      </c>
    </row>
    <row r="195" spans="1:15" s="1" customFormat="1" ht="23.25" customHeight="1">
      <c r="A195" s="42">
        <v>187</v>
      </c>
      <c r="B195" s="43" t="s">
        <v>212</v>
      </c>
      <c r="C195" s="44">
        <v>26511720</v>
      </c>
      <c r="D195" s="45">
        <v>20183973.6</v>
      </c>
      <c r="E195" s="36">
        <f t="shared" si="14"/>
        <v>76.13226754054435</v>
      </c>
      <c r="F195" s="37" t="e">
        <f>+#REF!-E195</f>
        <v>#REF!</v>
      </c>
      <c r="G195" s="46">
        <v>6327746.3999999985</v>
      </c>
      <c r="H195" s="40">
        <f t="shared" si="15"/>
        <v>23.867732459455663</v>
      </c>
      <c r="I195" s="45">
        <v>914795</v>
      </c>
      <c r="J195" s="36">
        <f t="shared" si="16"/>
        <v>3.4505305578061325</v>
      </c>
      <c r="K195" s="35">
        <f t="shared" si="18"/>
        <v>21098768.6</v>
      </c>
      <c r="L195" s="36">
        <f t="shared" si="19"/>
        <v>79.58279809835048</v>
      </c>
      <c r="M195" s="47" t="e">
        <f>+#REF!-L195</f>
        <v>#REF!</v>
      </c>
      <c r="N195" s="45">
        <f t="shared" si="20"/>
        <v>5412951.3999999985</v>
      </c>
      <c r="O195" s="48">
        <f t="shared" si="17"/>
        <v>20.41720190164953</v>
      </c>
    </row>
    <row r="196" spans="1:15" s="1" customFormat="1" ht="23.25" customHeight="1">
      <c r="A196" s="42">
        <v>188</v>
      </c>
      <c r="B196" s="43" t="s">
        <v>213</v>
      </c>
      <c r="C196" s="44">
        <v>13059053</v>
      </c>
      <c r="D196" s="45">
        <v>9894644.07</v>
      </c>
      <c r="E196" s="36">
        <f t="shared" si="14"/>
        <v>75.76846552349546</v>
      </c>
      <c r="F196" s="37" t="e">
        <f>+#REF!-E196</f>
        <v>#REF!</v>
      </c>
      <c r="G196" s="46">
        <v>3164408.93</v>
      </c>
      <c r="H196" s="40">
        <f t="shared" si="15"/>
        <v>24.231534476504535</v>
      </c>
      <c r="I196" s="45">
        <v>38680</v>
      </c>
      <c r="J196" s="36">
        <f t="shared" si="16"/>
        <v>0.29619299347356964</v>
      </c>
      <c r="K196" s="35">
        <f t="shared" si="18"/>
        <v>9933324.07</v>
      </c>
      <c r="L196" s="36">
        <f t="shared" si="19"/>
        <v>76.06465851696903</v>
      </c>
      <c r="M196" s="47" t="e">
        <f>+#REF!-L196</f>
        <v>#REF!</v>
      </c>
      <c r="N196" s="45">
        <f t="shared" si="20"/>
        <v>3125728.9299999997</v>
      </c>
      <c r="O196" s="48">
        <f t="shared" si="17"/>
        <v>23.935341483030967</v>
      </c>
    </row>
    <row r="197" spans="1:15" s="1" customFormat="1" ht="23.25" customHeight="1">
      <c r="A197" s="42">
        <v>189</v>
      </c>
      <c r="B197" s="43" t="s">
        <v>214</v>
      </c>
      <c r="C197" s="44">
        <v>3216980</v>
      </c>
      <c r="D197" s="45">
        <v>2431642.38</v>
      </c>
      <c r="E197" s="36">
        <f t="shared" si="14"/>
        <v>75.58773694583118</v>
      </c>
      <c r="F197" s="37" t="e">
        <f>+#REF!-E197</f>
        <v>#REF!</v>
      </c>
      <c r="G197" s="46">
        <v>785337.62</v>
      </c>
      <c r="H197" s="40">
        <f t="shared" si="15"/>
        <v>24.412263054168818</v>
      </c>
      <c r="I197" s="45"/>
      <c r="J197" s="36">
        <f t="shared" si="16"/>
        <v>0</v>
      </c>
      <c r="K197" s="35">
        <f t="shared" si="18"/>
        <v>2431642.38</v>
      </c>
      <c r="L197" s="36">
        <f t="shared" si="19"/>
        <v>75.58773694583118</v>
      </c>
      <c r="M197" s="47" t="e">
        <f>+#REF!-L197</f>
        <v>#REF!</v>
      </c>
      <c r="N197" s="45">
        <f t="shared" si="20"/>
        <v>785337.6200000001</v>
      </c>
      <c r="O197" s="48">
        <f t="shared" si="17"/>
        <v>24.41226305416882</v>
      </c>
    </row>
    <row r="198" spans="1:15" s="1" customFormat="1" ht="23.25" customHeight="1">
      <c r="A198" s="42">
        <v>190</v>
      </c>
      <c r="B198" s="43" t="s">
        <v>215</v>
      </c>
      <c r="C198" s="44">
        <v>4548530</v>
      </c>
      <c r="D198" s="45">
        <v>3418363.73</v>
      </c>
      <c r="E198" s="36">
        <f t="shared" si="14"/>
        <v>75.15315343638494</v>
      </c>
      <c r="F198" s="37" t="e">
        <f>+#REF!-E198</f>
        <v>#REF!</v>
      </c>
      <c r="G198" s="46">
        <v>1130166.27</v>
      </c>
      <c r="H198" s="40">
        <f t="shared" si="15"/>
        <v>24.84684656361506</v>
      </c>
      <c r="I198" s="45">
        <v>616684.66</v>
      </c>
      <c r="J198" s="36">
        <f t="shared" si="16"/>
        <v>13.557889252132007</v>
      </c>
      <c r="K198" s="35">
        <f t="shared" si="18"/>
        <v>4035048.39</v>
      </c>
      <c r="L198" s="36">
        <f t="shared" si="19"/>
        <v>88.71104268851695</v>
      </c>
      <c r="M198" s="47" t="e">
        <f>+#REF!-L198</f>
        <v>#REF!</v>
      </c>
      <c r="N198" s="45">
        <f t="shared" si="20"/>
        <v>513481.60999999987</v>
      </c>
      <c r="O198" s="48">
        <f t="shared" si="17"/>
        <v>11.288957311483047</v>
      </c>
    </row>
    <row r="199" spans="1:15" s="1" customFormat="1" ht="23.25" customHeight="1">
      <c r="A199" s="42">
        <v>191</v>
      </c>
      <c r="B199" s="43" t="s">
        <v>216</v>
      </c>
      <c r="C199" s="44">
        <v>14109710</v>
      </c>
      <c r="D199" s="45">
        <v>10567703.8</v>
      </c>
      <c r="E199" s="36">
        <f t="shared" si="14"/>
        <v>74.89667611878629</v>
      </c>
      <c r="F199" s="37" t="e">
        <f>+#REF!-E199</f>
        <v>#REF!</v>
      </c>
      <c r="G199" s="46">
        <v>3542006.2</v>
      </c>
      <c r="H199" s="40">
        <f t="shared" si="15"/>
        <v>25.10332388121372</v>
      </c>
      <c r="I199" s="45">
        <v>1095010</v>
      </c>
      <c r="J199" s="36">
        <f t="shared" si="16"/>
        <v>7.760683954524934</v>
      </c>
      <c r="K199" s="35">
        <f t="shared" si="18"/>
        <v>11662713.8</v>
      </c>
      <c r="L199" s="36">
        <f t="shared" si="19"/>
        <v>82.65736007331121</v>
      </c>
      <c r="M199" s="47" t="e">
        <f>+#REF!-L199</f>
        <v>#REF!</v>
      </c>
      <c r="N199" s="45">
        <f t="shared" si="20"/>
        <v>2446996.1999999993</v>
      </c>
      <c r="O199" s="48">
        <f t="shared" si="17"/>
        <v>17.34263992668878</v>
      </c>
    </row>
    <row r="200" spans="1:15" s="1" customFormat="1" ht="23.25" customHeight="1">
      <c r="A200" s="42">
        <v>192</v>
      </c>
      <c r="B200" s="43" t="s">
        <v>217</v>
      </c>
      <c r="C200" s="44">
        <v>4254090</v>
      </c>
      <c r="D200" s="45">
        <v>3177103.66</v>
      </c>
      <c r="E200" s="36">
        <f aca="true" t="shared" si="21" ref="E200:E263">+D200*100/C200</f>
        <v>74.68350834138441</v>
      </c>
      <c r="F200" s="37" t="e">
        <f>+#REF!-E200</f>
        <v>#REF!</v>
      </c>
      <c r="G200" s="46">
        <v>1076986.34</v>
      </c>
      <c r="H200" s="40">
        <f aca="true" t="shared" si="22" ref="H200:H263">+G200*100/C200</f>
        <v>25.316491658615593</v>
      </c>
      <c r="I200" s="45">
        <v>163640</v>
      </c>
      <c r="J200" s="36">
        <f aca="true" t="shared" si="23" ref="J200:J263">+I200*100/C200</f>
        <v>3.8466511051717287</v>
      </c>
      <c r="K200" s="35">
        <f t="shared" si="18"/>
        <v>3340743.66</v>
      </c>
      <c r="L200" s="36">
        <f t="shared" si="19"/>
        <v>78.53015944655614</v>
      </c>
      <c r="M200" s="47" t="e">
        <f>+#REF!-L200</f>
        <v>#REF!</v>
      </c>
      <c r="N200" s="45">
        <f t="shared" si="20"/>
        <v>913346.3399999999</v>
      </c>
      <c r="O200" s="48">
        <f aca="true" t="shared" si="24" ref="O200:O263">+N200*100/C200</f>
        <v>21.46984055344386</v>
      </c>
    </row>
    <row r="201" spans="1:15" s="1" customFormat="1" ht="23.25" customHeight="1">
      <c r="A201" s="42">
        <v>193</v>
      </c>
      <c r="B201" s="43" t="s">
        <v>218</v>
      </c>
      <c r="C201" s="44">
        <v>6274650</v>
      </c>
      <c r="D201" s="45">
        <v>4675297.49</v>
      </c>
      <c r="E201" s="36">
        <f t="shared" si="21"/>
        <v>74.51088889420127</v>
      </c>
      <c r="F201" s="37" t="e">
        <f>+#REF!-E201</f>
        <v>#REF!</v>
      </c>
      <c r="G201" s="46">
        <v>1599352.51</v>
      </c>
      <c r="H201" s="40">
        <f t="shared" si="22"/>
        <v>25.48911110579873</v>
      </c>
      <c r="I201" s="45">
        <v>96450</v>
      </c>
      <c r="J201" s="36">
        <f t="shared" si="23"/>
        <v>1.5371375295833234</v>
      </c>
      <c r="K201" s="35">
        <f aca="true" t="shared" si="25" ref="K201:K266">SUM(D201+I201)</f>
        <v>4771747.49</v>
      </c>
      <c r="L201" s="36">
        <f aca="true" t="shared" si="26" ref="L201:L264">SUM(K201*100/C201)</f>
        <v>76.04802642378459</v>
      </c>
      <c r="M201" s="47" t="e">
        <f>+#REF!-L201</f>
        <v>#REF!</v>
      </c>
      <c r="N201" s="45">
        <f aca="true" t="shared" si="27" ref="N201:N266">SUM(C201-K201)</f>
        <v>1502902.5099999998</v>
      </c>
      <c r="O201" s="48">
        <f t="shared" si="24"/>
        <v>23.9519735762154</v>
      </c>
    </row>
    <row r="202" spans="1:15" s="1" customFormat="1" ht="23.25" customHeight="1">
      <c r="A202" s="42">
        <v>194</v>
      </c>
      <c r="B202" s="43" t="s">
        <v>219</v>
      </c>
      <c r="C202" s="44">
        <v>3691100</v>
      </c>
      <c r="D202" s="45">
        <v>2748572.88</v>
      </c>
      <c r="E202" s="36">
        <f t="shared" si="21"/>
        <v>74.46487171845791</v>
      </c>
      <c r="F202" s="37" t="e">
        <f>+#REF!-E202</f>
        <v>#REF!</v>
      </c>
      <c r="G202" s="46">
        <v>942527.12</v>
      </c>
      <c r="H202" s="40">
        <f t="shared" si="22"/>
        <v>25.53512828154209</v>
      </c>
      <c r="I202" s="45">
        <v>9450</v>
      </c>
      <c r="J202" s="36">
        <f t="shared" si="23"/>
        <v>0.25602124028067513</v>
      </c>
      <c r="K202" s="35">
        <f t="shared" si="25"/>
        <v>2758022.88</v>
      </c>
      <c r="L202" s="36">
        <f t="shared" si="26"/>
        <v>74.72089295873859</v>
      </c>
      <c r="M202" s="47" t="e">
        <f>+#REF!-L202</f>
        <v>#REF!</v>
      </c>
      <c r="N202" s="45">
        <f t="shared" si="27"/>
        <v>933077.1200000001</v>
      </c>
      <c r="O202" s="48">
        <f t="shared" si="24"/>
        <v>25.279107041261415</v>
      </c>
    </row>
    <row r="203" spans="1:15" s="1" customFormat="1" ht="23.25" customHeight="1">
      <c r="A203" s="42">
        <v>195</v>
      </c>
      <c r="B203" s="43" t="s">
        <v>220</v>
      </c>
      <c r="C203" s="44">
        <v>5471520</v>
      </c>
      <c r="D203" s="45">
        <v>4070703.63</v>
      </c>
      <c r="E203" s="36">
        <f t="shared" si="21"/>
        <v>74.39803984998684</v>
      </c>
      <c r="F203" s="37" t="e">
        <f>+#REF!-E203</f>
        <v>#REF!</v>
      </c>
      <c r="G203" s="46">
        <v>1400816.37</v>
      </c>
      <c r="H203" s="40">
        <f t="shared" si="22"/>
        <v>25.60196015001316</v>
      </c>
      <c r="I203" s="45"/>
      <c r="J203" s="36">
        <f t="shared" si="23"/>
        <v>0</v>
      </c>
      <c r="K203" s="35">
        <f t="shared" si="25"/>
        <v>4070703.63</v>
      </c>
      <c r="L203" s="36">
        <f t="shared" si="26"/>
        <v>74.39803984998684</v>
      </c>
      <c r="M203" s="47" t="e">
        <f>+#REF!-L203</f>
        <v>#REF!</v>
      </c>
      <c r="N203" s="45">
        <f t="shared" si="27"/>
        <v>1400816.37</v>
      </c>
      <c r="O203" s="48">
        <f t="shared" si="24"/>
        <v>25.60196015001316</v>
      </c>
    </row>
    <row r="204" spans="1:15" s="1" customFormat="1" ht="23.25" customHeight="1">
      <c r="A204" s="42">
        <v>196</v>
      </c>
      <c r="B204" s="43" t="s">
        <v>221</v>
      </c>
      <c r="C204" s="44">
        <v>14838430</v>
      </c>
      <c r="D204" s="45">
        <v>11033506.61</v>
      </c>
      <c r="E204" s="36">
        <f t="shared" si="21"/>
        <v>74.35764167772467</v>
      </c>
      <c r="F204" s="37" t="e">
        <f>+#REF!-E204</f>
        <v>#REF!</v>
      </c>
      <c r="G204" s="46">
        <v>3804923.39</v>
      </c>
      <c r="H204" s="40">
        <f t="shared" si="22"/>
        <v>25.642358322275335</v>
      </c>
      <c r="I204" s="45">
        <v>55893</v>
      </c>
      <c r="J204" s="36">
        <f t="shared" si="23"/>
        <v>0.37667731693986495</v>
      </c>
      <c r="K204" s="35">
        <f t="shared" si="25"/>
        <v>11089399.61</v>
      </c>
      <c r="L204" s="36">
        <f t="shared" si="26"/>
        <v>74.73431899466453</v>
      </c>
      <c r="M204" s="47" t="e">
        <f>+#REF!-L204</f>
        <v>#REF!</v>
      </c>
      <c r="N204" s="45">
        <f t="shared" si="27"/>
        <v>3749030.3900000006</v>
      </c>
      <c r="O204" s="48">
        <f t="shared" si="24"/>
        <v>25.265681005335473</v>
      </c>
    </row>
    <row r="205" spans="1:15" s="1" customFormat="1" ht="23.25" customHeight="1">
      <c r="A205" s="42">
        <v>197</v>
      </c>
      <c r="B205" s="43" t="s">
        <v>222</v>
      </c>
      <c r="C205" s="44">
        <v>12508390</v>
      </c>
      <c r="D205" s="45">
        <v>9293554.38</v>
      </c>
      <c r="E205" s="36">
        <f t="shared" si="21"/>
        <v>74.29856584260645</v>
      </c>
      <c r="F205" s="37" t="e">
        <f>+#REF!-E205</f>
        <v>#REF!</v>
      </c>
      <c r="G205" s="46">
        <v>3214835.62</v>
      </c>
      <c r="H205" s="40">
        <f t="shared" si="22"/>
        <v>25.701434157393557</v>
      </c>
      <c r="I205" s="45">
        <v>182900</v>
      </c>
      <c r="J205" s="36">
        <f t="shared" si="23"/>
        <v>1.4622185589032641</v>
      </c>
      <c r="K205" s="35">
        <f t="shared" si="25"/>
        <v>9476454.38</v>
      </c>
      <c r="L205" s="36">
        <f t="shared" si="26"/>
        <v>75.76078440150971</v>
      </c>
      <c r="M205" s="47" t="e">
        <f>+#REF!-L205</f>
        <v>#REF!</v>
      </c>
      <c r="N205" s="45">
        <f t="shared" si="27"/>
        <v>3031935.619999999</v>
      </c>
      <c r="O205" s="48">
        <f t="shared" si="24"/>
        <v>24.23921559849029</v>
      </c>
    </row>
    <row r="206" spans="1:15" s="1" customFormat="1" ht="23.25" customHeight="1">
      <c r="A206" s="42">
        <v>198</v>
      </c>
      <c r="B206" s="43" t="s">
        <v>223</v>
      </c>
      <c r="C206" s="44">
        <v>4820840</v>
      </c>
      <c r="D206" s="45">
        <v>3577884.37</v>
      </c>
      <c r="E206" s="36">
        <f t="shared" si="21"/>
        <v>74.21703209399192</v>
      </c>
      <c r="F206" s="37" t="e">
        <f>+#REF!-E206</f>
        <v>#REF!</v>
      </c>
      <c r="G206" s="46">
        <v>1242955.63</v>
      </c>
      <c r="H206" s="40">
        <f t="shared" si="22"/>
        <v>25.78296790600808</v>
      </c>
      <c r="I206" s="45"/>
      <c r="J206" s="36">
        <f t="shared" si="23"/>
        <v>0</v>
      </c>
      <c r="K206" s="35">
        <f t="shared" si="25"/>
        <v>3577884.37</v>
      </c>
      <c r="L206" s="36">
        <f t="shared" si="26"/>
        <v>74.21703209399192</v>
      </c>
      <c r="M206" s="47" t="e">
        <f>+#REF!-L206</f>
        <v>#REF!</v>
      </c>
      <c r="N206" s="45">
        <f t="shared" si="27"/>
        <v>1242955.63</v>
      </c>
      <c r="O206" s="48">
        <f t="shared" si="24"/>
        <v>25.78296790600808</v>
      </c>
    </row>
    <row r="207" spans="1:15" s="1" customFormat="1" ht="23.25" customHeight="1">
      <c r="A207" s="42">
        <v>199</v>
      </c>
      <c r="B207" s="43" t="s">
        <v>224</v>
      </c>
      <c r="C207" s="44">
        <v>2917250</v>
      </c>
      <c r="D207" s="45">
        <v>2163855.65</v>
      </c>
      <c r="E207" s="36">
        <f t="shared" si="21"/>
        <v>74.17450167109435</v>
      </c>
      <c r="F207" s="37" t="e">
        <f>+#REF!-E207</f>
        <v>#REF!</v>
      </c>
      <c r="G207" s="46">
        <v>753394.35</v>
      </c>
      <c r="H207" s="40">
        <f t="shared" si="22"/>
        <v>25.82549832890565</v>
      </c>
      <c r="I207" s="45"/>
      <c r="J207" s="36">
        <f t="shared" si="23"/>
        <v>0</v>
      </c>
      <c r="K207" s="35">
        <f t="shared" si="25"/>
        <v>2163855.65</v>
      </c>
      <c r="L207" s="36">
        <f t="shared" si="26"/>
        <v>74.17450167109435</v>
      </c>
      <c r="M207" s="47" t="e">
        <f>+#REF!-L207</f>
        <v>#REF!</v>
      </c>
      <c r="N207" s="45">
        <f t="shared" si="27"/>
        <v>753394.3500000001</v>
      </c>
      <c r="O207" s="48">
        <f t="shared" si="24"/>
        <v>25.825498328905653</v>
      </c>
    </row>
    <row r="208" spans="1:15" s="1" customFormat="1" ht="23.25" customHeight="1">
      <c r="A208" s="42">
        <v>200</v>
      </c>
      <c r="B208" s="43" t="s">
        <v>225</v>
      </c>
      <c r="C208" s="44">
        <v>1776879</v>
      </c>
      <c r="D208" s="45">
        <v>1315567.01</v>
      </c>
      <c r="E208" s="36">
        <f t="shared" si="21"/>
        <v>74.03807518688667</v>
      </c>
      <c r="F208" s="37" t="e">
        <f>+#REF!-E208</f>
        <v>#REF!</v>
      </c>
      <c r="G208" s="46">
        <v>461311.99</v>
      </c>
      <c r="H208" s="40">
        <f t="shared" si="22"/>
        <v>25.96192481311333</v>
      </c>
      <c r="I208" s="45"/>
      <c r="J208" s="36">
        <f t="shared" si="23"/>
        <v>0</v>
      </c>
      <c r="K208" s="35">
        <f t="shared" si="25"/>
        <v>1315567.01</v>
      </c>
      <c r="L208" s="36">
        <f t="shared" si="26"/>
        <v>74.03807518688667</v>
      </c>
      <c r="M208" s="47" t="e">
        <f>+#REF!-L208</f>
        <v>#REF!</v>
      </c>
      <c r="N208" s="45">
        <f t="shared" si="27"/>
        <v>461311.99</v>
      </c>
      <c r="O208" s="48">
        <f t="shared" si="24"/>
        <v>25.96192481311333</v>
      </c>
    </row>
    <row r="209" spans="1:15" s="1" customFormat="1" ht="23.25" customHeight="1">
      <c r="A209" s="42">
        <v>201</v>
      </c>
      <c r="B209" s="43" t="s">
        <v>226</v>
      </c>
      <c r="C209" s="44">
        <v>17498020</v>
      </c>
      <c r="D209" s="45">
        <v>12946055.18</v>
      </c>
      <c r="E209" s="36">
        <f t="shared" si="21"/>
        <v>73.9858291395255</v>
      </c>
      <c r="F209" s="37" t="e">
        <f>+#REF!-E209</f>
        <v>#REF!</v>
      </c>
      <c r="G209" s="46">
        <v>4551964.82</v>
      </c>
      <c r="H209" s="40">
        <f t="shared" si="22"/>
        <v>26.0141708604745</v>
      </c>
      <c r="I209" s="45">
        <v>308848</v>
      </c>
      <c r="J209" s="36">
        <f t="shared" si="23"/>
        <v>1.7650454165671317</v>
      </c>
      <c r="K209" s="35">
        <f t="shared" si="25"/>
        <v>13254903.18</v>
      </c>
      <c r="L209" s="36">
        <f t="shared" si="26"/>
        <v>75.75087455609263</v>
      </c>
      <c r="M209" s="47" t="e">
        <f>+#REF!-L209</f>
        <v>#REF!</v>
      </c>
      <c r="N209" s="45">
        <f t="shared" si="27"/>
        <v>4243116.82</v>
      </c>
      <c r="O209" s="48">
        <f t="shared" si="24"/>
        <v>24.249125443907367</v>
      </c>
    </row>
    <row r="210" spans="1:15" s="1" customFormat="1" ht="23.25" customHeight="1">
      <c r="A210" s="42">
        <v>202</v>
      </c>
      <c r="B210" s="43" t="s">
        <v>227</v>
      </c>
      <c r="C210" s="44">
        <v>11228690</v>
      </c>
      <c r="D210" s="45">
        <v>8295654.44</v>
      </c>
      <c r="E210" s="36">
        <f t="shared" si="21"/>
        <v>73.87909399938907</v>
      </c>
      <c r="F210" s="37" t="e">
        <f>+#REF!-E210</f>
        <v>#REF!</v>
      </c>
      <c r="G210" s="46">
        <v>2933035.56</v>
      </c>
      <c r="H210" s="40">
        <f t="shared" si="22"/>
        <v>26.120906000610933</v>
      </c>
      <c r="I210" s="45">
        <v>211000</v>
      </c>
      <c r="J210" s="36">
        <f t="shared" si="23"/>
        <v>1.8791150169788284</v>
      </c>
      <c r="K210" s="35">
        <f t="shared" si="25"/>
        <v>8506654.440000001</v>
      </c>
      <c r="L210" s="36">
        <f t="shared" si="26"/>
        <v>75.7582090163679</v>
      </c>
      <c r="M210" s="47" t="e">
        <f>+#REF!-L210</f>
        <v>#REF!</v>
      </c>
      <c r="N210" s="45">
        <f t="shared" si="27"/>
        <v>2722035.5599999987</v>
      </c>
      <c r="O210" s="48">
        <f t="shared" si="24"/>
        <v>24.241790983632097</v>
      </c>
    </row>
    <row r="211" spans="1:15" s="1" customFormat="1" ht="23.25" customHeight="1">
      <c r="A211" s="42">
        <v>203</v>
      </c>
      <c r="B211" s="43" t="s">
        <v>228</v>
      </c>
      <c r="C211" s="44">
        <v>1621280</v>
      </c>
      <c r="D211" s="45">
        <v>1194492.9</v>
      </c>
      <c r="E211" s="36">
        <f t="shared" si="21"/>
        <v>73.67591655975525</v>
      </c>
      <c r="F211" s="37" t="e">
        <f>+#REF!-E211</f>
        <v>#REF!</v>
      </c>
      <c r="G211" s="46">
        <v>426787.1</v>
      </c>
      <c r="H211" s="40">
        <f t="shared" si="22"/>
        <v>26.324083440244745</v>
      </c>
      <c r="I211" s="45"/>
      <c r="J211" s="36">
        <f t="shared" si="23"/>
        <v>0</v>
      </c>
      <c r="K211" s="35">
        <f t="shared" si="25"/>
        <v>1194492.9</v>
      </c>
      <c r="L211" s="36">
        <f t="shared" si="26"/>
        <v>73.67591655975525</v>
      </c>
      <c r="M211" s="47" t="e">
        <f>+#REF!-L211</f>
        <v>#REF!</v>
      </c>
      <c r="N211" s="45">
        <f t="shared" si="27"/>
        <v>426787.1000000001</v>
      </c>
      <c r="O211" s="48">
        <f t="shared" si="24"/>
        <v>26.32408344024475</v>
      </c>
    </row>
    <row r="212" spans="1:15" s="1" customFormat="1" ht="23.25" customHeight="1">
      <c r="A212" s="42">
        <v>204</v>
      </c>
      <c r="B212" s="43" t="s">
        <v>229</v>
      </c>
      <c r="C212" s="44">
        <v>1721250</v>
      </c>
      <c r="D212" s="45">
        <v>1266645.93</v>
      </c>
      <c r="E212" s="36">
        <f t="shared" si="21"/>
        <v>73.58872505446624</v>
      </c>
      <c r="F212" s="37" t="e">
        <f>+#REF!-E212</f>
        <v>#REF!</v>
      </c>
      <c r="G212" s="46">
        <v>454604.07</v>
      </c>
      <c r="H212" s="40">
        <f t="shared" si="22"/>
        <v>26.41127494553377</v>
      </c>
      <c r="I212" s="45">
        <v>60383.99</v>
      </c>
      <c r="J212" s="36">
        <f t="shared" si="23"/>
        <v>3.508147567175018</v>
      </c>
      <c r="K212" s="35">
        <f t="shared" si="25"/>
        <v>1327029.92</v>
      </c>
      <c r="L212" s="36">
        <f t="shared" si="26"/>
        <v>77.09687262164125</v>
      </c>
      <c r="M212" s="47" t="e">
        <f>+#REF!-L212</f>
        <v>#REF!</v>
      </c>
      <c r="N212" s="45">
        <f t="shared" si="27"/>
        <v>394220.0800000001</v>
      </c>
      <c r="O212" s="48">
        <f t="shared" si="24"/>
        <v>22.903127378358754</v>
      </c>
    </row>
    <row r="213" spans="1:15" s="1" customFormat="1" ht="23.25" customHeight="1">
      <c r="A213" s="42">
        <v>205</v>
      </c>
      <c r="B213" s="43" t="s">
        <v>230</v>
      </c>
      <c r="C213" s="44">
        <v>16897435</v>
      </c>
      <c r="D213" s="45">
        <v>12405515.94</v>
      </c>
      <c r="E213" s="36">
        <f t="shared" si="21"/>
        <v>73.41656257295855</v>
      </c>
      <c r="F213" s="37" t="e">
        <f>+#REF!-E213</f>
        <v>#REF!</v>
      </c>
      <c r="G213" s="46">
        <v>4491919.06</v>
      </c>
      <c r="H213" s="40">
        <f t="shared" si="22"/>
        <v>26.58343742704144</v>
      </c>
      <c r="I213" s="45"/>
      <c r="J213" s="36">
        <f t="shared" si="23"/>
        <v>0</v>
      </c>
      <c r="K213" s="35">
        <f t="shared" si="25"/>
        <v>12405515.94</v>
      </c>
      <c r="L213" s="36">
        <f t="shared" si="26"/>
        <v>73.41656257295855</v>
      </c>
      <c r="M213" s="47" t="e">
        <f>+#REF!-L213</f>
        <v>#REF!</v>
      </c>
      <c r="N213" s="45">
        <f t="shared" si="27"/>
        <v>4491919.0600000005</v>
      </c>
      <c r="O213" s="48">
        <f t="shared" si="24"/>
        <v>26.583437427041446</v>
      </c>
    </row>
    <row r="214" spans="1:15" s="1" customFormat="1" ht="23.25" customHeight="1">
      <c r="A214" s="42">
        <v>206</v>
      </c>
      <c r="B214" s="43" t="s">
        <v>231</v>
      </c>
      <c r="C214" s="44">
        <v>15146640</v>
      </c>
      <c r="D214" s="45">
        <v>11103088.46</v>
      </c>
      <c r="E214" s="36">
        <f t="shared" si="21"/>
        <v>73.30397012142627</v>
      </c>
      <c r="F214" s="37" t="e">
        <f>+#REF!-E214</f>
        <v>#REF!</v>
      </c>
      <c r="G214" s="46">
        <v>4043551.54</v>
      </c>
      <c r="H214" s="40">
        <f t="shared" si="22"/>
        <v>26.69602987857373</v>
      </c>
      <c r="I214" s="45">
        <v>825114.33</v>
      </c>
      <c r="J214" s="36">
        <f t="shared" si="23"/>
        <v>5.447507367970719</v>
      </c>
      <c r="K214" s="35">
        <f t="shared" si="25"/>
        <v>11928202.790000001</v>
      </c>
      <c r="L214" s="36">
        <f t="shared" si="26"/>
        <v>78.75147748939699</v>
      </c>
      <c r="M214" s="47" t="e">
        <f>+#REF!-L214</f>
        <v>#REF!</v>
      </c>
      <c r="N214" s="45">
        <f t="shared" si="27"/>
        <v>3218437.209999999</v>
      </c>
      <c r="O214" s="48">
        <f t="shared" si="24"/>
        <v>21.248522510603003</v>
      </c>
    </row>
    <row r="215" spans="1:15" s="1" customFormat="1" ht="23.25" customHeight="1">
      <c r="A215" s="42">
        <v>207</v>
      </c>
      <c r="B215" s="43" t="s">
        <v>232</v>
      </c>
      <c r="C215" s="44">
        <v>4236250</v>
      </c>
      <c r="D215" s="45">
        <v>3095293.03</v>
      </c>
      <c r="E215" s="36">
        <f t="shared" si="21"/>
        <v>73.06681687813514</v>
      </c>
      <c r="F215" s="37" t="e">
        <f>+#REF!-E215</f>
        <v>#REF!</v>
      </c>
      <c r="G215" s="46">
        <v>1140956.97</v>
      </c>
      <c r="H215" s="40">
        <f t="shared" si="22"/>
        <v>26.933183121864857</v>
      </c>
      <c r="I215" s="45"/>
      <c r="J215" s="36">
        <f t="shared" si="23"/>
        <v>0</v>
      </c>
      <c r="K215" s="35">
        <f t="shared" si="25"/>
        <v>3095293.03</v>
      </c>
      <c r="L215" s="36">
        <f t="shared" si="26"/>
        <v>73.06681687813514</v>
      </c>
      <c r="M215" s="47" t="e">
        <f>+#REF!-L215</f>
        <v>#REF!</v>
      </c>
      <c r="N215" s="45">
        <f t="shared" si="27"/>
        <v>1140956.9700000002</v>
      </c>
      <c r="O215" s="48">
        <f t="shared" si="24"/>
        <v>26.93318312186486</v>
      </c>
    </row>
    <row r="216" spans="1:15" s="1" customFormat="1" ht="23.25" customHeight="1">
      <c r="A216" s="42">
        <v>208</v>
      </c>
      <c r="B216" s="43" t="s">
        <v>233</v>
      </c>
      <c r="C216" s="44">
        <v>4770570</v>
      </c>
      <c r="D216" s="45">
        <v>3483746.75</v>
      </c>
      <c r="E216" s="36">
        <f t="shared" si="21"/>
        <v>73.02579670773095</v>
      </c>
      <c r="F216" s="37" t="e">
        <f>+#REF!-E216</f>
        <v>#REF!</v>
      </c>
      <c r="G216" s="46">
        <v>1286823.25</v>
      </c>
      <c r="H216" s="40">
        <f t="shared" si="22"/>
        <v>26.974203292269056</v>
      </c>
      <c r="I216" s="45"/>
      <c r="J216" s="36">
        <f t="shared" si="23"/>
        <v>0</v>
      </c>
      <c r="K216" s="35">
        <f t="shared" si="25"/>
        <v>3483746.75</v>
      </c>
      <c r="L216" s="36">
        <f t="shared" si="26"/>
        <v>73.02579670773095</v>
      </c>
      <c r="M216" s="47" t="e">
        <f>+#REF!-L216</f>
        <v>#REF!</v>
      </c>
      <c r="N216" s="45">
        <f t="shared" si="27"/>
        <v>1286823.25</v>
      </c>
      <c r="O216" s="48">
        <f t="shared" si="24"/>
        <v>26.974203292269056</v>
      </c>
    </row>
    <row r="217" spans="1:15" s="1" customFormat="1" ht="23.25" customHeight="1">
      <c r="A217" s="42">
        <v>209</v>
      </c>
      <c r="B217" s="43" t="s">
        <v>234</v>
      </c>
      <c r="C217" s="44">
        <v>2535280</v>
      </c>
      <c r="D217" s="45">
        <v>1842423.6</v>
      </c>
      <c r="E217" s="36">
        <f t="shared" si="21"/>
        <v>72.67140513079423</v>
      </c>
      <c r="F217" s="37" t="e">
        <f>+#REF!-E217</f>
        <v>#REF!</v>
      </c>
      <c r="G217" s="46">
        <v>692856.4</v>
      </c>
      <c r="H217" s="40">
        <f t="shared" si="22"/>
        <v>27.32859486920577</v>
      </c>
      <c r="I217" s="45"/>
      <c r="J217" s="36">
        <f t="shared" si="23"/>
        <v>0</v>
      </c>
      <c r="K217" s="35">
        <f t="shared" si="25"/>
        <v>1842423.6</v>
      </c>
      <c r="L217" s="36">
        <f t="shared" si="26"/>
        <v>72.67140513079423</v>
      </c>
      <c r="M217" s="47" t="e">
        <f>+#REF!-L217</f>
        <v>#REF!</v>
      </c>
      <c r="N217" s="45">
        <f t="shared" si="27"/>
        <v>692856.3999999999</v>
      </c>
      <c r="O217" s="48">
        <f t="shared" si="24"/>
        <v>27.328594869205762</v>
      </c>
    </row>
    <row r="218" spans="1:15" s="1" customFormat="1" ht="23.25" customHeight="1">
      <c r="A218" s="42">
        <v>210</v>
      </c>
      <c r="B218" s="43" t="s">
        <v>235</v>
      </c>
      <c r="C218" s="44">
        <v>4722320</v>
      </c>
      <c r="D218" s="45">
        <v>3409569.35</v>
      </c>
      <c r="E218" s="36">
        <f t="shared" si="21"/>
        <v>72.20115007030442</v>
      </c>
      <c r="F218" s="37" t="e">
        <f>+#REF!-E218</f>
        <v>#REF!</v>
      </c>
      <c r="G218" s="46">
        <v>1312750.65</v>
      </c>
      <c r="H218" s="40">
        <f t="shared" si="22"/>
        <v>27.79884992969557</v>
      </c>
      <c r="I218" s="45"/>
      <c r="J218" s="36">
        <f t="shared" si="23"/>
        <v>0</v>
      </c>
      <c r="K218" s="35">
        <f t="shared" si="25"/>
        <v>3409569.35</v>
      </c>
      <c r="L218" s="36">
        <f t="shared" si="26"/>
        <v>72.20115007030442</v>
      </c>
      <c r="M218" s="47" t="e">
        <f>+#REF!-L218</f>
        <v>#REF!</v>
      </c>
      <c r="N218" s="45">
        <f t="shared" si="27"/>
        <v>1312750.65</v>
      </c>
      <c r="O218" s="48">
        <f t="shared" si="24"/>
        <v>27.79884992969557</v>
      </c>
    </row>
    <row r="219" spans="1:15" s="1" customFormat="1" ht="23.25" customHeight="1">
      <c r="A219" s="42">
        <v>211</v>
      </c>
      <c r="B219" s="43" t="s">
        <v>236</v>
      </c>
      <c r="C219" s="44">
        <v>11433120</v>
      </c>
      <c r="D219" s="45">
        <v>8252800.67</v>
      </c>
      <c r="E219" s="36">
        <f t="shared" si="21"/>
        <v>72.18327691828652</v>
      </c>
      <c r="F219" s="37" t="e">
        <f>+#REF!-E219</f>
        <v>#REF!</v>
      </c>
      <c r="G219" s="46">
        <v>3180319.33</v>
      </c>
      <c r="H219" s="40">
        <f t="shared" si="22"/>
        <v>27.816723081713477</v>
      </c>
      <c r="I219" s="45"/>
      <c r="J219" s="36">
        <f t="shared" si="23"/>
        <v>0</v>
      </c>
      <c r="K219" s="35">
        <f t="shared" si="25"/>
        <v>8252800.67</v>
      </c>
      <c r="L219" s="36">
        <f t="shared" si="26"/>
        <v>72.18327691828652</v>
      </c>
      <c r="M219" s="47" t="e">
        <f>+#REF!-L219</f>
        <v>#REF!</v>
      </c>
      <c r="N219" s="45">
        <f t="shared" si="27"/>
        <v>3180319.33</v>
      </c>
      <c r="O219" s="48">
        <f t="shared" si="24"/>
        <v>27.816723081713477</v>
      </c>
    </row>
    <row r="220" spans="1:15" s="1" customFormat="1" ht="23.25" customHeight="1">
      <c r="A220" s="42">
        <v>212</v>
      </c>
      <c r="B220" s="43" t="s">
        <v>237</v>
      </c>
      <c r="C220" s="44">
        <v>13339980</v>
      </c>
      <c r="D220" s="45">
        <v>9612879.12</v>
      </c>
      <c r="E220" s="36">
        <f t="shared" si="21"/>
        <v>72.060671155429</v>
      </c>
      <c r="F220" s="37" t="e">
        <f>+#REF!-E220</f>
        <v>#REF!</v>
      </c>
      <c r="G220" s="46">
        <v>3727100.88</v>
      </c>
      <c r="H220" s="40">
        <f t="shared" si="22"/>
        <v>27.93932884457098</v>
      </c>
      <c r="I220" s="45"/>
      <c r="J220" s="36">
        <f t="shared" si="23"/>
        <v>0</v>
      </c>
      <c r="K220" s="35">
        <f t="shared" si="25"/>
        <v>9612879.12</v>
      </c>
      <c r="L220" s="36">
        <f t="shared" si="26"/>
        <v>72.060671155429</v>
      </c>
      <c r="M220" s="47" t="e">
        <f>+#REF!-L220</f>
        <v>#REF!</v>
      </c>
      <c r="N220" s="45">
        <f t="shared" si="27"/>
        <v>3727100.880000001</v>
      </c>
      <c r="O220" s="48">
        <f t="shared" si="24"/>
        <v>27.939328844570987</v>
      </c>
    </row>
    <row r="221" spans="1:15" s="1" customFormat="1" ht="23.25" customHeight="1">
      <c r="A221" s="42">
        <v>213</v>
      </c>
      <c r="B221" s="43" t="s">
        <v>238</v>
      </c>
      <c r="C221" s="44">
        <v>2366410</v>
      </c>
      <c r="D221" s="45">
        <v>1700955.6</v>
      </c>
      <c r="E221" s="36">
        <f t="shared" si="21"/>
        <v>71.87915872566461</v>
      </c>
      <c r="F221" s="37" t="e">
        <f>+#REF!-E221</f>
        <v>#REF!</v>
      </c>
      <c r="G221" s="46">
        <v>665454.4</v>
      </c>
      <c r="H221" s="40">
        <f t="shared" si="22"/>
        <v>28.120841274335387</v>
      </c>
      <c r="I221" s="45"/>
      <c r="J221" s="36">
        <f t="shared" si="23"/>
        <v>0</v>
      </c>
      <c r="K221" s="35">
        <f t="shared" si="25"/>
        <v>1700955.6</v>
      </c>
      <c r="L221" s="36">
        <f t="shared" si="26"/>
        <v>71.87915872566461</v>
      </c>
      <c r="M221" s="47" t="e">
        <f>+#REF!-L221</f>
        <v>#REF!</v>
      </c>
      <c r="N221" s="45">
        <f t="shared" si="27"/>
        <v>665454.3999999999</v>
      </c>
      <c r="O221" s="48">
        <f t="shared" si="24"/>
        <v>28.120841274335383</v>
      </c>
    </row>
    <row r="222" spans="1:15" s="1" customFormat="1" ht="23.25" customHeight="1">
      <c r="A222" s="42">
        <v>214</v>
      </c>
      <c r="B222" s="43" t="s">
        <v>239</v>
      </c>
      <c r="C222" s="44">
        <v>3292620</v>
      </c>
      <c r="D222" s="45">
        <v>2360196.35</v>
      </c>
      <c r="E222" s="36">
        <f t="shared" si="21"/>
        <v>71.68140720763404</v>
      </c>
      <c r="F222" s="37" t="e">
        <f>+#REF!-E222</f>
        <v>#REF!</v>
      </c>
      <c r="G222" s="46">
        <v>932423.65</v>
      </c>
      <c r="H222" s="40">
        <f t="shared" si="22"/>
        <v>28.31859279236596</v>
      </c>
      <c r="I222" s="45"/>
      <c r="J222" s="36">
        <f t="shared" si="23"/>
        <v>0</v>
      </c>
      <c r="K222" s="35">
        <f t="shared" si="25"/>
        <v>2360196.35</v>
      </c>
      <c r="L222" s="36">
        <f t="shared" si="26"/>
        <v>71.68140720763404</v>
      </c>
      <c r="M222" s="47" t="e">
        <f>+#REF!-L222</f>
        <v>#REF!</v>
      </c>
      <c r="N222" s="45">
        <f t="shared" si="27"/>
        <v>932423.6499999999</v>
      </c>
      <c r="O222" s="48">
        <f t="shared" si="24"/>
        <v>28.318592792365955</v>
      </c>
    </row>
    <row r="223" spans="1:15" s="1" customFormat="1" ht="23.25" customHeight="1">
      <c r="A223" s="42">
        <v>215</v>
      </c>
      <c r="B223" s="43" t="s">
        <v>240</v>
      </c>
      <c r="C223" s="44">
        <v>2991487</v>
      </c>
      <c r="D223" s="45">
        <v>2144111.58</v>
      </c>
      <c r="E223" s="36">
        <f t="shared" si="21"/>
        <v>71.67377227445749</v>
      </c>
      <c r="F223" s="37" t="e">
        <f>+#REF!-E223</f>
        <v>#REF!</v>
      </c>
      <c r="G223" s="46">
        <v>847375.42</v>
      </c>
      <c r="H223" s="40">
        <f t="shared" si="22"/>
        <v>28.326227725542516</v>
      </c>
      <c r="I223" s="45"/>
      <c r="J223" s="36">
        <f t="shared" si="23"/>
        <v>0</v>
      </c>
      <c r="K223" s="35">
        <f t="shared" si="25"/>
        <v>2144111.58</v>
      </c>
      <c r="L223" s="36">
        <f t="shared" si="26"/>
        <v>71.67377227445749</v>
      </c>
      <c r="M223" s="47" t="e">
        <f>+#REF!-L223</f>
        <v>#REF!</v>
      </c>
      <c r="N223" s="45">
        <f t="shared" si="27"/>
        <v>847375.4199999999</v>
      </c>
      <c r="O223" s="48">
        <f t="shared" si="24"/>
        <v>28.326227725542516</v>
      </c>
    </row>
    <row r="224" spans="1:15" s="1" customFormat="1" ht="23.25" customHeight="1">
      <c r="A224" s="42">
        <v>216</v>
      </c>
      <c r="B224" s="43" t="s">
        <v>241</v>
      </c>
      <c r="C224" s="44">
        <v>2306970</v>
      </c>
      <c r="D224" s="45">
        <v>1649003.34</v>
      </c>
      <c r="E224" s="36">
        <f t="shared" si="21"/>
        <v>71.47918438471241</v>
      </c>
      <c r="F224" s="37" t="e">
        <f>+#REF!-E224</f>
        <v>#REF!</v>
      </c>
      <c r="G224" s="46">
        <v>657966.66</v>
      </c>
      <c r="H224" s="40">
        <f t="shared" si="22"/>
        <v>28.520815615287585</v>
      </c>
      <c r="I224" s="45"/>
      <c r="J224" s="36">
        <f t="shared" si="23"/>
        <v>0</v>
      </c>
      <c r="K224" s="35">
        <f t="shared" si="25"/>
        <v>1649003.34</v>
      </c>
      <c r="L224" s="36">
        <f t="shared" si="26"/>
        <v>71.47918438471241</v>
      </c>
      <c r="M224" s="47" t="e">
        <f>+#REF!-L224</f>
        <v>#REF!</v>
      </c>
      <c r="N224" s="45">
        <f t="shared" si="27"/>
        <v>657966.6599999999</v>
      </c>
      <c r="O224" s="48">
        <f t="shared" si="24"/>
        <v>28.52081561528758</v>
      </c>
    </row>
    <row r="225" spans="1:15" s="1" customFormat="1" ht="23.25" customHeight="1">
      <c r="A225" s="42">
        <v>217</v>
      </c>
      <c r="B225" s="43" t="s">
        <v>242</v>
      </c>
      <c r="C225" s="44">
        <v>7618820</v>
      </c>
      <c r="D225" s="45">
        <v>5444814.19</v>
      </c>
      <c r="E225" s="36">
        <f t="shared" si="21"/>
        <v>71.46532127022294</v>
      </c>
      <c r="F225" s="37" t="e">
        <f>+#REF!-E225</f>
        <v>#REF!</v>
      </c>
      <c r="G225" s="46">
        <v>2174005.81</v>
      </c>
      <c r="H225" s="40">
        <f t="shared" si="22"/>
        <v>28.534678729777053</v>
      </c>
      <c r="I225" s="45"/>
      <c r="J225" s="36">
        <f t="shared" si="23"/>
        <v>0</v>
      </c>
      <c r="K225" s="35">
        <f t="shared" si="25"/>
        <v>5444814.19</v>
      </c>
      <c r="L225" s="36">
        <f t="shared" si="26"/>
        <v>71.46532127022294</v>
      </c>
      <c r="M225" s="47" t="e">
        <f>+#REF!-L225</f>
        <v>#REF!</v>
      </c>
      <c r="N225" s="45">
        <f t="shared" si="27"/>
        <v>2174005.8099999996</v>
      </c>
      <c r="O225" s="48">
        <f t="shared" si="24"/>
        <v>28.53467872977705</v>
      </c>
    </row>
    <row r="226" spans="1:15" s="1" customFormat="1" ht="23.25" customHeight="1">
      <c r="A226" s="42">
        <v>218</v>
      </c>
      <c r="B226" s="43" t="s">
        <v>243</v>
      </c>
      <c r="C226" s="44">
        <v>11615140</v>
      </c>
      <c r="D226" s="45">
        <v>8269562.38</v>
      </c>
      <c r="E226" s="36">
        <f t="shared" si="21"/>
        <v>71.19640727533202</v>
      </c>
      <c r="F226" s="37" t="e">
        <f>+#REF!-E226</f>
        <v>#REF!</v>
      </c>
      <c r="G226" s="46">
        <v>3345577.62</v>
      </c>
      <c r="H226" s="40">
        <f t="shared" si="22"/>
        <v>28.803592724667975</v>
      </c>
      <c r="I226" s="45"/>
      <c r="J226" s="36">
        <f t="shared" si="23"/>
        <v>0</v>
      </c>
      <c r="K226" s="35">
        <f t="shared" si="25"/>
        <v>8269562.38</v>
      </c>
      <c r="L226" s="36">
        <f t="shared" si="26"/>
        <v>71.19640727533202</v>
      </c>
      <c r="M226" s="47" t="e">
        <f>+#REF!-L226</f>
        <v>#REF!</v>
      </c>
      <c r="N226" s="45">
        <f t="shared" si="27"/>
        <v>3345577.62</v>
      </c>
      <c r="O226" s="48">
        <f t="shared" si="24"/>
        <v>28.803592724667975</v>
      </c>
    </row>
    <row r="227" spans="1:15" s="1" customFormat="1" ht="23.25" customHeight="1">
      <c r="A227" s="42">
        <v>219</v>
      </c>
      <c r="B227" s="43" t="s">
        <v>244</v>
      </c>
      <c r="C227" s="44">
        <v>4797060</v>
      </c>
      <c r="D227" s="45">
        <v>3414666.7</v>
      </c>
      <c r="E227" s="36">
        <f t="shared" si="21"/>
        <v>71.18248885775871</v>
      </c>
      <c r="F227" s="37" t="e">
        <f>+#REF!-E227</f>
        <v>#REF!</v>
      </c>
      <c r="G227" s="46">
        <v>1382393.3</v>
      </c>
      <c r="H227" s="40">
        <f t="shared" si="22"/>
        <v>28.81751114224129</v>
      </c>
      <c r="I227" s="45"/>
      <c r="J227" s="36">
        <f t="shared" si="23"/>
        <v>0</v>
      </c>
      <c r="K227" s="35">
        <f t="shared" si="25"/>
        <v>3414666.7</v>
      </c>
      <c r="L227" s="36">
        <f t="shared" si="26"/>
        <v>71.18248885775871</v>
      </c>
      <c r="M227" s="47" t="e">
        <f>+#REF!-L227</f>
        <v>#REF!</v>
      </c>
      <c r="N227" s="45">
        <f t="shared" si="27"/>
        <v>1382393.2999999998</v>
      </c>
      <c r="O227" s="48">
        <f t="shared" si="24"/>
        <v>28.817511142241283</v>
      </c>
    </row>
    <row r="228" spans="1:15" s="1" customFormat="1" ht="23.25" customHeight="1">
      <c r="A228" s="42">
        <v>220</v>
      </c>
      <c r="B228" s="43" t="s">
        <v>245</v>
      </c>
      <c r="C228" s="44">
        <v>5166160</v>
      </c>
      <c r="D228" s="45">
        <v>3635584.14</v>
      </c>
      <c r="E228" s="36">
        <f t="shared" si="21"/>
        <v>70.37304574384069</v>
      </c>
      <c r="F228" s="37" t="e">
        <f>+#REF!-E228</f>
        <v>#REF!</v>
      </c>
      <c r="G228" s="46">
        <v>1530575.86</v>
      </c>
      <c r="H228" s="40">
        <f t="shared" si="22"/>
        <v>29.626954256159312</v>
      </c>
      <c r="I228" s="45"/>
      <c r="J228" s="36">
        <f t="shared" si="23"/>
        <v>0</v>
      </c>
      <c r="K228" s="35">
        <f t="shared" si="25"/>
        <v>3635584.14</v>
      </c>
      <c r="L228" s="36">
        <f t="shared" si="26"/>
        <v>70.37304574384069</v>
      </c>
      <c r="M228" s="47" t="e">
        <f>+#REF!-L228</f>
        <v>#REF!</v>
      </c>
      <c r="N228" s="45">
        <f t="shared" si="27"/>
        <v>1530575.8599999999</v>
      </c>
      <c r="O228" s="48">
        <f t="shared" si="24"/>
        <v>29.626954256159312</v>
      </c>
    </row>
    <row r="229" spans="1:15" s="1" customFormat="1" ht="23.25" customHeight="1">
      <c r="A229" s="42">
        <v>221</v>
      </c>
      <c r="B229" s="43" t="s">
        <v>246</v>
      </c>
      <c r="C229" s="44">
        <v>1350160</v>
      </c>
      <c r="D229" s="45">
        <v>946792.79</v>
      </c>
      <c r="E229" s="36">
        <f t="shared" si="21"/>
        <v>70.12448820880488</v>
      </c>
      <c r="F229" s="37" t="e">
        <f>+#REF!-E229</f>
        <v>#REF!</v>
      </c>
      <c r="G229" s="46">
        <v>403367.21</v>
      </c>
      <c r="H229" s="40">
        <f t="shared" si="22"/>
        <v>29.875511791195116</v>
      </c>
      <c r="I229" s="45"/>
      <c r="J229" s="36">
        <f t="shared" si="23"/>
        <v>0</v>
      </c>
      <c r="K229" s="35">
        <f t="shared" si="25"/>
        <v>946792.79</v>
      </c>
      <c r="L229" s="36">
        <f t="shared" si="26"/>
        <v>70.12448820880488</v>
      </c>
      <c r="M229" s="47" t="e">
        <f>+#REF!-L229</f>
        <v>#REF!</v>
      </c>
      <c r="N229" s="45">
        <f t="shared" si="27"/>
        <v>403367.20999999996</v>
      </c>
      <c r="O229" s="48">
        <f t="shared" si="24"/>
        <v>29.875511791195116</v>
      </c>
    </row>
    <row r="230" spans="1:15" s="1" customFormat="1" ht="23.25" customHeight="1">
      <c r="A230" s="42">
        <v>222</v>
      </c>
      <c r="B230" s="43" t="s">
        <v>247</v>
      </c>
      <c r="C230" s="44">
        <v>3357950</v>
      </c>
      <c r="D230" s="45">
        <v>2350113.5</v>
      </c>
      <c r="E230" s="36">
        <f t="shared" si="21"/>
        <v>69.9865542965202</v>
      </c>
      <c r="F230" s="37" t="e">
        <f>+#REF!-E230</f>
        <v>#REF!</v>
      </c>
      <c r="G230" s="46">
        <v>1007836.5</v>
      </c>
      <c r="H230" s="40">
        <f t="shared" si="22"/>
        <v>30.013445703479803</v>
      </c>
      <c r="I230" s="45">
        <v>374494</v>
      </c>
      <c r="J230" s="36">
        <f t="shared" si="23"/>
        <v>11.152459089623132</v>
      </c>
      <c r="K230" s="35">
        <f t="shared" si="25"/>
        <v>2724607.5</v>
      </c>
      <c r="L230" s="36">
        <f t="shared" si="26"/>
        <v>81.13901338614333</v>
      </c>
      <c r="M230" s="47" t="e">
        <f>+#REF!-L230</f>
        <v>#REF!</v>
      </c>
      <c r="N230" s="45">
        <f t="shared" si="27"/>
        <v>633342.5</v>
      </c>
      <c r="O230" s="48">
        <f t="shared" si="24"/>
        <v>18.860986613856667</v>
      </c>
    </row>
    <row r="231" spans="1:15" s="1" customFormat="1" ht="23.25" customHeight="1">
      <c r="A231" s="42">
        <v>223</v>
      </c>
      <c r="B231" s="43" t="s">
        <v>248</v>
      </c>
      <c r="C231" s="44">
        <v>11864830</v>
      </c>
      <c r="D231" s="45">
        <v>8258994.6</v>
      </c>
      <c r="E231" s="36">
        <f t="shared" si="21"/>
        <v>69.6090428602854</v>
      </c>
      <c r="F231" s="37" t="e">
        <f>+#REF!-E231</f>
        <v>#REF!</v>
      </c>
      <c r="G231" s="46">
        <v>3605835.4</v>
      </c>
      <c r="H231" s="40">
        <f t="shared" si="22"/>
        <v>30.3909571397146</v>
      </c>
      <c r="I231" s="45">
        <v>1066672.2</v>
      </c>
      <c r="J231" s="36">
        <f t="shared" si="23"/>
        <v>8.99020213521812</v>
      </c>
      <c r="K231" s="35">
        <f t="shared" si="25"/>
        <v>9325666.799999999</v>
      </c>
      <c r="L231" s="36">
        <f t="shared" si="26"/>
        <v>78.59924499550351</v>
      </c>
      <c r="M231" s="47" t="e">
        <f>+#REF!-L231</f>
        <v>#REF!</v>
      </c>
      <c r="N231" s="45">
        <f t="shared" si="27"/>
        <v>2539163.200000001</v>
      </c>
      <c r="O231" s="48">
        <f t="shared" si="24"/>
        <v>21.400755004496492</v>
      </c>
    </row>
    <row r="232" spans="1:15" s="1" customFormat="1" ht="23.25" customHeight="1">
      <c r="A232" s="42">
        <v>224</v>
      </c>
      <c r="B232" s="43" t="s">
        <v>249</v>
      </c>
      <c r="C232" s="44">
        <v>10296690</v>
      </c>
      <c r="D232" s="45">
        <v>7132135.58</v>
      </c>
      <c r="E232" s="36">
        <f t="shared" si="21"/>
        <v>69.26629411976081</v>
      </c>
      <c r="F232" s="37" t="e">
        <f>+#REF!-E232</f>
        <v>#REF!</v>
      </c>
      <c r="G232" s="46">
        <v>3164554.42</v>
      </c>
      <c r="H232" s="40">
        <f t="shared" si="22"/>
        <v>30.733705880239185</v>
      </c>
      <c r="I232" s="45">
        <v>1365385</v>
      </c>
      <c r="J232" s="36">
        <f t="shared" si="23"/>
        <v>13.260426408875086</v>
      </c>
      <c r="K232" s="35">
        <f t="shared" si="25"/>
        <v>8497520.58</v>
      </c>
      <c r="L232" s="36">
        <f t="shared" si="26"/>
        <v>82.5267205286359</v>
      </c>
      <c r="M232" s="47" t="e">
        <f>+#REF!-L232</f>
        <v>#REF!</v>
      </c>
      <c r="N232" s="45">
        <f t="shared" si="27"/>
        <v>1799169.42</v>
      </c>
      <c r="O232" s="48">
        <f t="shared" si="24"/>
        <v>17.473279471364098</v>
      </c>
    </row>
    <row r="233" spans="1:15" s="1" customFormat="1" ht="23.25" customHeight="1">
      <c r="A233" s="42">
        <v>225</v>
      </c>
      <c r="B233" s="43" t="s">
        <v>250</v>
      </c>
      <c r="C233" s="44">
        <v>5361844</v>
      </c>
      <c r="D233" s="45">
        <v>3711761.93</v>
      </c>
      <c r="E233" s="36">
        <f t="shared" si="21"/>
        <v>69.22547410928031</v>
      </c>
      <c r="F233" s="37" t="e">
        <f>+#REF!-E233</f>
        <v>#REF!</v>
      </c>
      <c r="G233" s="46">
        <v>1650082.07</v>
      </c>
      <c r="H233" s="40">
        <f t="shared" si="22"/>
        <v>30.774525890719683</v>
      </c>
      <c r="I233" s="45"/>
      <c r="J233" s="36">
        <f t="shared" si="23"/>
        <v>0</v>
      </c>
      <c r="K233" s="35">
        <f t="shared" si="25"/>
        <v>3711761.93</v>
      </c>
      <c r="L233" s="36">
        <f t="shared" si="26"/>
        <v>69.22547410928031</v>
      </c>
      <c r="M233" s="47" t="e">
        <f>+#REF!-L233</f>
        <v>#REF!</v>
      </c>
      <c r="N233" s="45">
        <f t="shared" si="27"/>
        <v>1650082.0699999998</v>
      </c>
      <c r="O233" s="48">
        <f t="shared" si="24"/>
        <v>30.77452589071968</v>
      </c>
    </row>
    <row r="234" spans="1:15" s="1" customFormat="1" ht="23.25" customHeight="1">
      <c r="A234" s="42">
        <v>226</v>
      </c>
      <c r="B234" s="43" t="s">
        <v>251</v>
      </c>
      <c r="C234" s="44">
        <v>2487761</v>
      </c>
      <c r="D234" s="45">
        <v>1712733.99</v>
      </c>
      <c r="E234" s="36">
        <f t="shared" si="21"/>
        <v>68.84640405569506</v>
      </c>
      <c r="F234" s="37" t="e">
        <f>+#REF!-E234</f>
        <v>#REF!</v>
      </c>
      <c r="G234" s="46">
        <v>775027.01</v>
      </c>
      <c r="H234" s="40">
        <f t="shared" si="22"/>
        <v>31.15359594430494</v>
      </c>
      <c r="I234" s="45"/>
      <c r="J234" s="36">
        <f t="shared" si="23"/>
        <v>0</v>
      </c>
      <c r="K234" s="35">
        <f t="shared" si="25"/>
        <v>1712733.99</v>
      </c>
      <c r="L234" s="36">
        <f t="shared" si="26"/>
        <v>68.84640405569506</v>
      </c>
      <c r="M234" s="47" t="e">
        <f>+#REF!-L234</f>
        <v>#REF!</v>
      </c>
      <c r="N234" s="45">
        <f t="shared" si="27"/>
        <v>775027.01</v>
      </c>
      <c r="O234" s="48">
        <f t="shared" si="24"/>
        <v>31.15359594430494</v>
      </c>
    </row>
    <row r="235" spans="1:15" s="1" customFormat="1" ht="23.25" customHeight="1">
      <c r="A235" s="42">
        <v>227</v>
      </c>
      <c r="B235" s="43" t="s">
        <v>252</v>
      </c>
      <c r="C235" s="44">
        <v>11490760</v>
      </c>
      <c r="D235" s="45">
        <v>7864910.92</v>
      </c>
      <c r="E235" s="36">
        <f t="shared" si="21"/>
        <v>68.44552422990299</v>
      </c>
      <c r="F235" s="37" t="e">
        <f>+#REF!-E235</f>
        <v>#REF!</v>
      </c>
      <c r="G235" s="46">
        <v>3625849.08</v>
      </c>
      <c r="H235" s="40">
        <f t="shared" si="22"/>
        <v>31.554475770097017</v>
      </c>
      <c r="I235" s="45"/>
      <c r="J235" s="36">
        <f t="shared" si="23"/>
        <v>0</v>
      </c>
      <c r="K235" s="35">
        <f t="shared" si="25"/>
        <v>7864910.92</v>
      </c>
      <c r="L235" s="36">
        <f t="shared" si="26"/>
        <v>68.44552422990299</v>
      </c>
      <c r="M235" s="47" t="e">
        <f>+#REF!-L235</f>
        <v>#REF!</v>
      </c>
      <c r="N235" s="45">
        <f t="shared" si="27"/>
        <v>3625849.08</v>
      </c>
      <c r="O235" s="48">
        <f t="shared" si="24"/>
        <v>31.554475770097017</v>
      </c>
    </row>
    <row r="236" spans="1:15" s="1" customFormat="1" ht="23.25" customHeight="1">
      <c r="A236" s="42">
        <v>228</v>
      </c>
      <c r="B236" s="43" t="s">
        <v>253</v>
      </c>
      <c r="C236" s="44">
        <v>26743550</v>
      </c>
      <c r="D236" s="45">
        <v>18198306.92</v>
      </c>
      <c r="E236" s="36">
        <f t="shared" si="21"/>
        <v>68.04746161223922</v>
      </c>
      <c r="F236" s="37" t="e">
        <f>+#REF!-E236</f>
        <v>#REF!</v>
      </c>
      <c r="G236" s="46">
        <v>8545243.079999998</v>
      </c>
      <c r="H236" s="40">
        <f t="shared" si="22"/>
        <v>31.95253838776078</v>
      </c>
      <c r="I236" s="45">
        <v>368593.57</v>
      </c>
      <c r="J236" s="36">
        <f t="shared" si="23"/>
        <v>1.3782522140852653</v>
      </c>
      <c r="K236" s="35">
        <f t="shared" si="25"/>
        <v>18566900.490000002</v>
      </c>
      <c r="L236" s="36">
        <f t="shared" si="26"/>
        <v>69.42571382632448</v>
      </c>
      <c r="M236" s="47" t="e">
        <f>+#REF!-L236</f>
        <v>#REF!</v>
      </c>
      <c r="N236" s="45">
        <f t="shared" si="27"/>
        <v>8176649.509999998</v>
      </c>
      <c r="O236" s="48">
        <f t="shared" si="24"/>
        <v>30.574286173675514</v>
      </c>
    </row>
    <row r="237" spans="1:15" s="1" customFormat="1" ht="23.25" customHeight="1">
      <c r="A237" s="42">
        <v>229</v>
      </c>
      <c r="B237" s="43" t="s">
        <v>254</v>
      </c>
      <c r="C237" s="44">
        <v>5575050</v>
      </c>
      <c r="D237" s="45">
        <v>3791199.54</v>
      </c>
      <c r="E237" s="36">
        <f t="shared" si="21"/>
        <v>68.00296930072376</v>
      </c>
      <c r="F237" s="37" t="e">
        <f>+#REF!-E237</f>
        <v>#REF!</v>
      </c>
      <c r="G237" s="46">
        <v>1783850.46</v>
      </c>
      <c r="H237" s="40">
        <f t="shared" si="22"/>
        <v>31.99703069927624</v>
      </c>
      <c r="I237" s="45">
        <v>133755</v>
      </c>
      <c r="J237" s="36">
        <f t="shared" si="23"/>
        <v>2.3991713078806467</v>
      </c>
      <c r="K237" s="35">
        <f t="shared" si="25"/>
        <v>3924954.54</v>
      </c>
      <c r="L237" s="36">
        <f t="shared" si="26"/>
        <v>70.40214060860441</v>
      </c>
      <c r="M237" s="47" t="e">
        <f>+#REF!-L237</f>
        <v>#REF!</v>
      </c>
      <c r="N237" s="45">
        <f t="shared" si="27"/>
        <v>1650095.46</v>
      </c>
      <c r="O237" s="48">
        <f t="shared" si="24"/>
        <v>29.59785939139559</v>
      </c>
    </row>
    <row r="238" spans="1:15" s="1" customFormat="1" ht="23.25" customHeight="1">
      <c r="A238" s="42">
        <v>230</v>
      </c>
      <c r="B238" s="43" t="s">
        <v>255</v>
      </c>
      <c r="C238" s="44">
        <v>2748347</v>
      </c>
      <c r="D238" s="45">
        <v>1867833.94</v>
      </c>
      <c r="E238" s="36">
        <f t="shared" si="21"/>
        <v>67.96208557361935</v>
      </c>
      <c r="F238" s="37" t="e">
        <f>+#REF!-E238</f>
        <v>#REF!</v>
      </c>
      <c r="G238" s="46">
        <v>880513.06</v>
      </c>
      <c r="H238" s="40">
        <f t="shared" si="22"/>
        <v>32.03791442638066</v>
      </c>
      <c r="I238" s="45"/>
      <c r="J238" s="36">
        <f t="shared" si="23"/>
        <v>0</v>
      </c>
      <c r="K238" s="35">
        <f t="shared" si="25"/>
        <v>1867833.94</v>
      </c>
      <c r="L238" s="36">
        <f t="shared" si="26"/>
        <v>67.96208557361935</v>
      </c>
      <c r="M238" s="47" t="e">
        <f>+#REF!-L238</f>
        <v>#REF!</v>
      </c>
      <c r="N238" s="45">
        <f t="shared" si="27"/>
        <v>880513.06</v>
      </c>
      <c r="O238" s="48">
        <f t="shared" si="24"/>
        <v>32.03791442638066</v>
      </c>
    </row>
    <row r="239" spans="1:15" s="1" customFormat="1" ht="23.25" customHeight="1">
      <c r="A239" s="42">
        <v>231</v>
      </c>
      <c r="B239" s="43" t="s">
        <v>256</v>
      </c>
      <c r="C239" s="44">
        <v>125728099</v>
      </c>
      <c r="D239" s="45">
        <v>85138518.77</v>
      </c>
      <c r="E239" s="36">
        <f t="shared" si="21"/>
        <v>67.71638118063011</v>
      </c>
      <c r="F239" s="37" t="e">
        <f>+#REF!-E239</f>
        <v>#REF!</v>
      </c>
      <c r="G239" s="46">
        <v>40589580.230000004</v>
      </c>
      <c r="H239" s="40">
        <f t="shared" si="22"/>
        <v>32.28361881936989</v>
      </c>
      <c r="I239" s="45">
        <v>16924786.36</v>
      </c>
      <c r="J239" s="36">
        <f t="shared" si="23"/>
        <v>13.461419121591904</v>
      </c>
      <c r="K239" s="35">
        <f t="shared" si="25"/>
        <v>102063305.13</v>
      </c>
      <c r="L239" s="36">
        <f t="shared" si="26"/>
        <v>81.17780030222202</v>
      </c>
      <c r="M239" s="47" t="e">
        <f>+#REF!-L239</f>
        <v>#REF!</v>
      </c>
      <c r="N239" s="45">
        <f t="shared" si="27"/>
        <v>23664793.870000005</v>
      </c>
      <c r="O239" s="48">
        <f t="shared" si="24"/>
        <v>18.822199697777986</v>
      </c>
    </row>
    <row r="240" spans="1:15" s="1" customFormat="1" ht="23.25" customHeight="1">
      <c r="A240" s="42">
        <v>232</v>
      </c>
      <c r="B240" s="43" t="s">
        <v>257</v>
      </c>
      <c r="C240" s="44">
        <v>2597959</v>
      </c>
      <c r="D240" s="45">
        <v>1755826.52</v>
      </c>
      <c r="E240" s="36">
        <f t="shared" si="21"/>
        <v>67.58484333278547</v>
      </c>
      <c r="F240" s="37" t="e">
        <f>+#REF!-E240</f>
        <v>#REF!</v>
      </c>
      <c r="G240" s="46">
        <v>842132.48</v>
      </c>
      <c r="H240" s="40">
        <f t="shared" si="22"/>
        <v>32.41515666721453</v>
      </c>
      <c r="I240" s="45">
        <v>122578.85</v>
      </c>
      <c r="J240" s="36">
        <f t="shared" si="23"/>
        <v>4.718274999720935</v>
      </c>
      <c r="K240" s="35">
        <f t="shared" si="25"/>
        <v>1878405.37</v>
      </c>
      <c r="L240" s="36">
        <f t="shared" si="26"/>
        <v>72.3031183325064</v>
      </c>
      <c r="M240" s="47" t="e">
        <f>+#REF!-L240</f>
        <v>#REF!</v>
      </c>
      <c r="N240" s="45">
        <f t="shared" si="27"/>
        <v>719553.6299999999</v>
      </c>
      <c r="O240" s="48">
        <f t="shared" si="24"/>
        <v>27.696881667493592</v>
      </c>
    </row>
    <row r="241" spans="1:15" s="1" customFormat="1" ht="23.25" customHeight="1">
      <c r="A241" s="42">
        <v>233</v>
      </c>
      <c r="B241" s="43" t="s">
        <v>258</v>
      </c>
      <c r="C241" s="44">
        <v>1401060</v>
      </c>
      <c r="D241" s="45">
        <v>945290.04</v>
      </c>
      <c r="E241" s="36">
        <f t="shared" si="21"/>
        <v>67.46963299216307</v>
      </c>
      <c r="F241" s="37" t="e">
        <f>+#REF!-E241</f>
        <v>#REF!</v>
      </c>
      <c r="G241" s="46">
        <v>455769.96</v>
      </c>
      <c r="H241" s="40">
        <f t="shared" si="22"/>
        <v>32.53036700783692</v>
      </c>
      <c r="I241" s="45"/>
      <c r="J241" s="36">
        <f t="shared" si="23"/>
        <v>0</v>
      </c>
      <c r="K241" s="35">
        <f t="shared" si="25"/>
        <v>945290.04</v>
      </c>
      <c r="L241" s="36">
        <f t="shared" si="26"/>
        <v>67.46963299216307</v>
      </c>
      <c r="M241" s="47" t="e">
        <f>+#REF!-L241</f>
        <v>#REF!</v>
      </c>
      <c r="N241" s="45">
        <f t="shared" si="27"/>
        <v>455769.95999999996</v>
      </c>
      <c r="O241" s="48">
        <f t="shared" si="24"/>
        <v>32.53036700783692</v>
      </c>
    </row>
    <row r="242" spans="1:15" s="1" customFormat="1" ht="23.25" customHeight="1">
      <c r="A242" s="42">
        <v>234</v>
      </c>
      <c r="B242" s="43" t="s">
        <v>259</v>
      </c>
      <c r="C242" s="44">
        <v>3930200</v>
      </c>
      <c r="D242" s="45">
        <v>2635534.53</v>
      </c>
      <c r="E242" s="36">
        <f t="shared" si="21"/>
        <v>67.05853468016895</v>
      </c>
      <c r="F242" s="37" t="e">
        <f>+#REF!-E242</f>
        <v>#REF!</v>
      </c>
      <c r="G242" s="46">
        <v>1294665.47</v>
      </c>
      <c r="H242" s="40">
        <f t="shared" si="22"/>
        <v>32.94146531983105</v>
      </c>
      <c r="I242" s="45"/>
      <c r="J242" s="36">
        <f t="shared" si="23"/>
        <v>0</v>
      </c>
      <c r="K242" s="35">
        <f t="shared" si="25"/>
        <v>2635534.53</v>
      </c>
      <c r="L242" s="36">
        <f t="shared" si="26"/>
        <v>67.05853468016895</v>
      </c>
      <c r="M242" s="47" t="e">
        <f>+#REF!-L242</f>
        <v>#REF!</v>
      </c>
      <c r="N242" s="45">
        <f t="shared" si="27"/>
        <v>1294665.4700000002</v>
      </c>
      <c r="O242" s="48">
        <f t="shared" si="24"/>
        <v>32.94146531983105</v>
      </c>
    </row>
    <row r="243" spans="1:15" s="1" customFormat="1" ht="23.25" customHeight="1">
      <c r="A243" s="42">
        <v>235</v>
      </c>
      <c r="B243" s="43" t="s">
        <v>260</v>
      </c>
      <c r="C243" s="44">
        <v>9509080</v>
      </c>
      <c r="D243" s="45">
        <v>6367647.03</v>
      </c>
      <c r="E243" s="36">
        <f t="shared" si="21"/>
        <v>66.96386012106323</v>
      </c>
      <c r="F243" s="37" t="e">
        <f>+#REF!-E243</f>
        <v>#REF!</v>
      </c>
      <c r="G243" s="46">
        <v>3141432.97</v>
      </c>
      <c r="H243" s="40">
        <f t="shared" si="22"/>
        <v>33.036139878936766</v>
      </c>
      <c r="I243" s="45">
        <v>1678135.02</v>
      </c>
      <c r="J243" s="36">
        <f t="shared" si="23"/>
        <v>17.64771166085468</v>
      </c>
      <c r="K243" s="35">
        <f t="shared" si="25"/>
        <v>8045782.050000001</v>
      </c>
      <c r="L243" s="36">
        <f t="shared" si="26"/>
        <v>84.61157178191793</v>
      </c>
      <c r="M243" s="47" t="e">
        <f>+#REF!-L243</f>
        <v>#REF!</v>
      </c>
      <c r="N243" s="45">
        <f t="shared" si="27"/>
        <v>1463297.9499999993</v>
      </c>
      <c r="O243" s="48">
        <f t="shared" si="24"/>
        <v>15.38842821808208</v>
      </c>
    </row>
    <row r="244" spans="1:15" s="1" customFormat="1" ht="23.25" customHeight="1">
      <c r="A244" s="42">
        <v>236</v>
      </c>
      <c r="B244" s="43" t="s">
        <v>261</v>
      </c>
      <c r="C244" s="44">
        <v>3388910</v>
      </c>
      <c r="D244" s="45">
        <v>2249471.96</v>
      </c>
      <c r="E244" s="36">
        <f t="shared" si="21"/>
        <v>66.3774476159001</v>
      </c>
      <c r="F244" s="37" t="e">
        <f>+#REF!-E244</f>
        <v>#REF!</v>
      </c>
      <c r="G244" s="46">
        <v>1139438.04</v>
      </c>
      <c r="H244" s="40">
        <f t="shared" si="22"/>
        <v>33.622552384099905</v>
      </c>
      <c r="I244" s="45"/>
      <c r="J244" s="36">
        <f t="shared" si="23"/>
        <v>0</v>
      </c>
      <c r="K244" s="35">
        <f t="shared" si="25"/>
        <v>2249471.96</v>
      </c>
      <c r="L244" s="36">
        <f t="shared" si="26"/>
        <v>66.3774476159001</v>
      </c>
      <c r="M244" s="47" t="e">
        <f>+#REF!-L244</f>
        <v>#REF!</v>
      </c>
      <c r="N244" s="45">
        <f t="shared" si="27"/>
        <v>1139438.04</v>
      </c>
      <c r="O244" s="48">
        <f t="shared" si="24"/>
        <v>33.622552384099905</v>
      </c>
    </row>
    <row r="245" spans="1:15" s="1" customFormat="1" ht="23.25" customHeight="1">
      <c r="A245" s="42">
        <v>237</v>
      </c>
      <c r="B245" s="43" t="s">
        <v>262</v>
      </c>
      <c r="C245" s="44">
        <v>4160830</v>
      </c>
      <c r="D245" s="45">
        <v>2728215.99</v>
      </c>
      <c r="E245" s="36">
        <f t="shared" si="21"/>
        <v>65.56903286123202</v>
      </c>
      <c r="F245" s="37" t="e">
        <f>+#REF!-E245</f>
        <v>#REF!</v>
      </c>
      <c r="G245" s="46">
        <v>1432614.01</v>
      </c>
      <c r="H245" s="40">
        <f t="shared" si="22"/>
        <v>34.43096713876798</v>
      </c>
      <c r="I245" s="45">
        <v>180579.68</v>
      </c>
      <c r="J245" s="36">
        <f t="shared" si="23"/>
        <v>4.339991780486105</v>
      </c>
      <c r="K245" s="35">
        <f t="shared" si="25"/>
        <v>2908795.6700000004</v>
      </c>
      <c r="L245" s="36">
        <f t="shared" si="26"/>
        <v>69.90902464171813</v>
      </c>
      <c r="M245" s="47" t="e">
        <f>+#REF!-L245</f>
        <v>#REF!</v>
      </c>
      <c r="N245" s="45">
        <f t="shared" si="27"/>
        <v>1252034.3299999996</v>
      </c>
      <c r="O245" s="48">
        <f t="shared" si="24"/>
        <v>30.09097535828187</v>
      </c>
    </row>
    <row r="246" spans="1:15" s="1" customFormat="1" ht="23.25" customHeight="1">
      <c r="A246" s="42">
        <v>238</v>
      </c>
      <c r="B246" s="43" t="s">
        <v>263</v>
      </c>
      <c r="C246" s="44">
        <v>6506868</v>
      </c>
      <c r="D246" s="45">
        <v>4218226.73</v>
      </c>
      <c r="E246" s="36">
        <f t="shared" si="21"/>
        <v>64.82729832540019</v>
      </c>
      <c r="F246" s="37" t="e">
        <f>+#REF!-E246</f>
        <v>#REF!</v>
      </c>
      <c r="G246" s="46">
        <v>2288641.27</v>
      </c>
      <c r="H246" s="40">
        <f t="shared" si="22"/>
        <v>35.17270167459982</v>
      </c>
      <c r="I246" s="45">
        <v>843593.07</v>
      </c>
      <c r="J246" s="36">
        <f t="shared" si="23"/>
        <v>12.964656267808106</v>
      </c>
      <c r="K246" s="35">
        <f t="shared" si="25"/>
        <v>5061819.800000001</v>
      </c>
      <c r="L246" s="36">
        <f t="shared" si="26"/>
        <v>77.79195459320829</v>
      </c>
      <c r="M246" s="47" t="e">
        <f>+#REF!-L246</f>
        <v>#REF!</v>
      </c>
      <c r="N246" s="45">
        <f t="shared" si="27"/>
        <v>1445048.1999999993</v>
      </c>
      <c r="O246" s="48">
        <f t="shared" si="24"/>
        <v>22.208045406791708</v>
      </c>
    </row>
    <row r="247" spans="1:15" s="1" customFormat="1" ht="23.25" customHeight="1">
      <c r="A247" s="42">
        <v>239</v>
      </c>
      <c r="B247" s="43" t="s">
        <v>264</v>
      </c>
      <c r="C247" s="44">
        <v>3937070</v>
      </c>
      <c r="D247" s="45">
        <v>2500900.99</v>
      </c>
      <c r="E247" s="36">
        <f t="shared" si="21"/>
        <v>63.521882770689885</v>
      </c>
      <c r="F247" s="37" t="e">
        <f>+#REF!-E247</f>
        <v>#REF!</v>
      </c>
      <c r="G247" s="46">
        <v>1436169.01</v>
      </c>
      <c r="H247" s="40">
        <f t="shared" si="22"/>
        <v>36.47811722931012</v>
      </c>
      <c r="I247" s="45"/>
      <c r="J247" s="36">
        <f t="shared" si="23"/>
        <v>0</v>
      </c>
      <c r="K247" s="35">
        <f t="shared" si="25"/>
        <v>2500900.99</v>
      </c>
      <c r="L247" s="36">
        <f t="shared" si="26"/>
        <v>63.521882770689885</v>
      </c>
      <c r="M247" s="47" t="e">
        <f>+#REF!-L247</f>
        <v>#REF!</v>
      </c>
      <c r="N247" s="45">
        <f t="shared" si="27"/>
        <v>1436169.0099999998</v>
      </c>
      <c r="O247" s="48">
        <f t="shared" si="24"/>
        <v>36.478117229310115</v>
      </c>
    </row>
    <row r="248" spans="1:15" s="1" customFormat="1" ht="23.25" customHeight="1">
      <c r="A248" s="42">
        <v>240</v>
      </c>
      <c r="B248" s="43" t="s">
        <v>265</v>
      </c>
      <c r="C248" s="44">
        <v>2339851</v>
      </c>
      <c r="D248" s="45">
        <v>1482368.17</v>
      </c>
      <c r="E248" s="36">
        <f t="shared" si="21"/>
        <v>63.35310111626766</v>
      </c>
      <c r="F248" s="37" t="e">
        <f>+#REF!-E248</f>
        <v>#REF!</v>
      </c>
      <c r="G248" s="46">
        <v>857482.83</v>
      </c>
      <c r="H248" s="40">
        <f t="shared" si="22"/>
        <v>36.64689888373234</v>
      </c>
      <c r="I248" s="45">
        <v>21200</v>
      </c>
      <c r="J248" s="36">
        <f t="shared" si="23"/>
        <v>0.9060405983116019</v>
      </c>
      <c r="K248" s="35">
        <f t="shared" si="25"/>
        <v>1503568.17</v>
      </c>
      <c r="L248" s="36">
        <f t="shared" si="26"/>
        <v>64.25914171457926</v>
      </c>
      <c r="M248" s="47" t="e">
        <f>+#REF!-L248</f>
        <v>#REF!</v>
      </c>
      <c r="N248" s="45">
        <f t="shared" si="27"/>
        <v>836282.8300000001</v>
      </c>
      <c r="O248" s="48">
        <f t="shared" si="24"/>
        <v>35.740858285420735</v>
      </c>
    </row>
    <row r="249" spans="1:15" s="1" customFormat="1" ht="23.25" customHeight="1">
      <c r="A249" s="42">
        <v>241</v>
      </c>
      <c r="B249" s="43" t="s">
        <v>266</v>
      </c>
      <c r="C249" s="44">
        <v>50774439</v>
      </c>
      <c r="D249" s="45">
        <v>32120126.18</v>
      </c>
      <c r="E249" s="36">
        <f t="shared" si="21"/>
        <v>63.26042554601145</v>
      </c>
      <c r="F249" s="37" t="e">
        <f>+#REF!-E249</f>
        <v>#REF!</v>
      </c>
      <c r="G249" s="46">
        <v>18654312.82</v>
      </c>
      <c r="H249" s="40">
        <f t="shared" si="22"/>
        <v>36.73957445398855</v>
      </c>
      <c r="I249" s="45">
        <v>10844136.75</v>
      </c>
      <c r="J249" s="36">
        <f t="shared" si="23"/>
        <v>21.357472310033796</v>
      </c>
      <c r="K249" s="35">
        <f t="shared" si="25"/>
        <v>42964262.93</v>
      </c>
      <c r="L249" s="36">
        <f t="shared" si="26"/>
        <v>84.61789785604525</v>
      </c>
      <c r="M249" s="47" t="e">
        <f>+#REF!-L249</f>
        <v>#REF!</v>
      </c>
      <c r="N249" s="45">
        <f t="shared" si="27"/>
        <v>7810176.07</v>
      </c>
      <c r="O249" s="48">
        <f t="shared" si="24"/>
        <v>15.382102143954757</v>
      </c>
    </row>
    <row r="250" spans="1:15" s="1" customFormat="1" ht="23.25" customHeight="1">
      <c r="A250" s="42">
        <v>242</v>
      </c>
      <c r="B250" s="43" t="s">
        <v>267</v>
      </c>
      <c r="C250" s="44">
        <v>4192500</v>
      </c>
      <c r="D250" s="45">
        <v>2636052.68</v>
      </c>
      <c r="E250" s="36">
        <f t="shared" si="21"/>
        <v>62.87543661299941</v>
      </c>
      <c r="F250" s="37" t="e">
        <f>+#REF!-E250</f>
        <v>#REF!</v>
      </c>
      <c r="G250" s="46">
        <v>1556447.32</v>
      </c>
      <c r="H250" s="40">
        <f t="shared" si="22"/>
        <v>37.1245633870006</v>
      </c>
      <c r="I250" s="45"/>
      <c r="J250" s="36">
        <f t="shared" si="23"/>
        <v>0</v>
      </c>
      <c r="K250" s="35">
        <f t="shared" si="25"/>
        <v>2636052.68</v>
      </c>
      <c r="L250" s="36">
        <f t="shared" si="26"/>
        <v>62.87543661299941</v>
      </c>
      <c r="M250" s="47" t="e">
        <f>+#REF!-L250</f>
        <v>#REF!</v>
      </c>
      <c r="N250" s="45">
        <f t="shared" si="27"/>
        <v>1556447.3199999998</v>
      </c>
      <c r="O250" s="48">
        <f t="shared" si="24"/>
        <v>37.12456338700059</v>
      </c>
    </row>
    <row r="251" spans="1:15" s="1" customFormat="1" ht="23.25" customHeight="1">
      <c r="A251" s="42">
        <v>243</v>
      </c>
      <c r="B251" s="43" t="s">
        <v>268</v>
      </c>
      <c r="C251" s="44">
        <v>3510030</v>
      </c>
      <c r="D251" s="45">
        <v>2201438.56</v>
      </c>
      <c r="E251" s="36">
        <f t="shared" si="21"/>
        <v>62.71851123779569</v>
      </c>
      <c r="F251" s="37" t="e">
        <f>+#REF!-E251</f>
        <v>#REF!</v>
      </c>
      <c r="G251" s="46">
        <v>1308591.44</v>
      </c>
      <c r="H251" s="40">
        <f t="shared" si="22"/>
        <v>37.28148876220431</v>
      </c>
      <c r="I251" s="45">
        <v>99840</v>
      </c>
      <c r="J251" s="36">
        <f t="shared" si="23"/>
        <v>2.844420133161255</v>
      </c>
      <c r="K251" s="35">
        <f t="shared" si="25"/>
        <v>2301278.56</v>
      </c>
      <c r="L251" s="36">
        <f t="shared" si="26"/>
        <v>65.56293137095695</v>
      </c>
      <c r="M251" s="47" t="e">
        <f>+#REF!-L251</f>
        <v>#REF!</v>
      </c>
      <c r="N251" s="45">
        <f t="shared" si="27"/>
        <v>1208751.44</v>
      </c>
      <c r="O251" s="48">
        <f t="shared" si="24"/>
        <v>34.437068629043054</v>
      </c>
    </row>
    <row r="252" spans="1:15" s="1" customFormat="1" ht="23.25" customHeight="1">
      <c r="A252" s="42">
        <v>244</v>
      </c>
      <c r="B252" s="43" t="s">
        <v>269</v>
      </c>
      <c r="C252" s="44">
        <v>300294173</v>
      </c>
      <c r="D252" s="45">
        <v>180713529.33</v>
      </c>
      <c r="E252" s="36">
        <f t="shared" si="21"/>
        <v>60.17883315038551</v>
      </c>
      <c r="F252" s="37" t="e">
        <f>+#REF!-E252</f>
        <v>#REF!</v>
      </c>
      <c r="G252" s="46">
        <v>119580643.66999999</v>
      </c>
      <c r="H252" s="40">
        <f t="shared" si="22"/>
        <v>39.821166849614485</v>
      </c>
      <c r="I252" s="45">
        <v>54596657.25</v>
      </c>
      <c r="J252" s="36">
        <f t="shared" si="23"/>
        <v>18.181057828917645</v>
      </c>
      <c r="K252" s="35">
        <f t="shared" si="25"/>
        <v>235310186.58</v>
      </c>
      <c r="L252" s="36">
        <f t="shared" si="26"/>
        <v>78.35989097930315</v>
      </c>
      <c r="M252" s="47" t="e">
        <f>+#REF!-L252</f>
        <v>#REF!</v>
      </c>
      <c r="N252" s="45">
        <f t="shared" si="27"/>
        <v>64983986.41999999</v>
      </c>
      <c r="O252" s="48">
        <f t="shared" si="24"/>
        <v>21.640109020696844</v>
      </c>
    </row>
    <row r="253" spans="1:15" s="1" customFormat="1" ht="23.25" customHeight="1">
      <c r="A253" s="42">
        <v>245</v>
      </c>
      <c r="B253" s="43" t="s">
        <v>270</v>
      </c>
      <c r="C253" s="44">
        <v>24083940</v>
      </c>
      <c r="D253" s="45">
        <v>13635038.2</v>
      </c>
      <c r="E253" s="36">
        <f t="shared" si="21"/>
        <v>56.614649430284246</v>
      </c>
      <c r="F253" s="37" t="e">
        <f>+#REF!-E253</f>
        <v>#REF!</v>
      </c>
      <c r="G253" s="46">
        <v>10448901.8</v>
      </c>
      <c r="H253" s="40">
        <f t="shared" si="22"/>
        <v>43.385350569715754</v>
      </c>
      <c r="I253" s="45">
        <v>5449958.83</v>
      </c>
      <c r="J253" s="36">
        <f t="shared" si="23"/>
        <v>22.629016805389817</v>
      </c>
      <c r="K253" s="35">
        <f t="shared" si="25"/>
        <v>19084997.03</v>
      </c>
      <c r="L253" s="36">
        <f t="shared" si="26"/>
        <v>79.24366623567407</v>
      </c>
      <c r="M253" s="47" t="e">
        <f>+#REF!-L253</f>
        <v>#REF!</v>
      </c>
      <c r="N253" s="45">
        <f t="shared" si="27"/>
        <v>4998942.969999999</v>
      </c>
      <c r="O253" s="48">
        <f t="shared" si="24"/>
        <v>20.75633376432593</v>
      </c>
    </row>
    <row r="254" spans="1:15" s="1" customFormat="1" ht="23.25" customHeight="1">
      <c r="A254" s="42">
        <v>246</v>
      </c>
      <c r="B254" s="43" t="s">
        <v>271</v>
      </c>
      <c r="C254" s="44">
        <v>14830280</v>
      </c>
      <c r="D254" s="45">
        <v>8380705.12</v>
      </c>
      <c r="E254" s="36">
        <f t="shared" si="21"/>
        <v>56.51076796931683</v>
      </c>
      <c r="F254" s="37" t="e">
        <f>+#REF!-E254</f>
        <v>#REF!</v>
      </c>
      <c r="G254" s="46">
        <v>6449574.88</v>
      </c>
      <c r="H254" s="40">
        <f t="shared" si="22"/>
        <v>43.48923203068317</v>
      </c>
      <c r="I254" s="45">
        <v>243364.02</v>
      </c>
      <c r="J254" s="36">
        <f t="shared" si="23"/>
        <v>1.6409941012576972</v>
      </c>
      <c r="K254" s="35">
        <f t="shared" si="25"/>
        <v>8624069.14</v>
      </c>
      <c r="L254" s="36">
        <f t="shared" si="26"/>
        <v>58.15176207057453</v>
      </c>
      <c r="M254" s="47" t="e">
        <f>+#REF!-L254</f>
        <v>#REF!</v>
      </c>
      <c r="N254" s="45">
        <f t="shared" si="27"/>
        <v>6206210.859999999</v>
      </c>
      <c r="O254" s="48">
        <f t="shared" si="24"/>
        <v>41.84823792942547</v>
      </c>
    </row>
    <row r="255" spans="1:15" s="1" customFormat="1" ht="23.25" customHeight="1">
      <c r="A255" s="42">
        <v>247</v>
      </c>
      <c r="B255" s="43" t="s">
        <v>272</v>
      </c>
      <c r="C255" s="44">
        <v>3343860</v>
      </c>
      <c r="D255" s="45">
        <v>1844723.91</v>
      </c>
      <c r="E255" s="36">
        <f t="shared" si="21"/>
        <v>55.167498340241515</v>
      </c>
      <c r="F255" s="37" t="e">
        <f>+#REF!-E255</f>
        <v>#REF!</v>
      </c>
      <c r="G255" s="46">
        <v>1499136.09</v>
      </c>
      <c r="H255" s="40">
        <f t="shared" si="22"/>
        <v>44.832501659758485</v>
      </c>
      <c r="I255" s="45"/>
      <c r="J255" s="36">
        <f t="shared" si="23"/>
        <v>0</v>
      </c>
      <c r="K255" s="35">
        <f t="shared" si="25"/>
        <v>1844723.91</v>
      </c>
      <c r="L255" s="36">
        <f t="shared" si="26"/>
        <v>55.167498340241515</v>
      </c>
      <c r="M255" s="47" t="e">
        <f>+#REF!-L255</f>
        <v>#REF!</v>
      </c>
      <c r="N255" s="45">
        <f t="shared" si="27"/>
        <v>1499136.09</v>
      </c>
      <c r="O255" s="48">
        <f t="shared" si="24"/>
        <v>44.832501659758485</v>
      </c>
    </row>
    <row r="256" spans="1:15" s="1" customFormat="1" ht="23.25" customHeight="1">
      <c r="A256" s="42">
        <v>248</v>
      </c>
      <c r="B256" s="43" t="s">
        <v>273</v>
      </c>
      <c r="C256" s="44">
        <v>42024413</v>
      </c>
      <c r="D256" s="45">
        <v>22128155.74</v>
      </c>
      <c r="E256" s="36">
        <f t="shared" si="21"/>
        <v>52.65547847152558</v>
      </c>
      <c r="F256" s="37" t="e">
        <f>+#REF!-E256</f>
        <v>#REF!</v>
      </c>
      <c r="G256" s="46">
        <v>19896257.26</v>
      </c>
      <c r="H256" s="40">
        <f t="shared" si="22"/>
        <v>47.34452152847442</v>
      </c>
      <c r="I256" s="45">
        <v>1400973.44</v>
      </c>
      <c r="J256" s="36">
        <f t="shared" si="23"/>
        <v>3.3337132870838673</v>
      </c>
      <c r="K256" s="35">
        <f t="shared" si="25"/>
        <v>23529129.18</v>
      </c>
      <c r="L256" s="36">
        <f t="shared" si="26"/>
        <v>55.98919175860945</v>
      </c>
      <c r="M256" s="47" t="e">
        <f>+#REF!-L256</f>
        <v>#REF!</v>
      </c>
      <c r="N256" s="45">
        <f t="shared" si="27"/>
        <v>18495283.82</v>
      </c>
      <c r="O256" s="48">
        <f t="shared" si="24"/>
        <v>44.01080824139055</v>
      </c>
    </row>
    <row r="257" spans="1:15" s="1" customFormat="1" ht="23.25" customHeight="1">
      <c r="A257" s="42">
        <v>249</v>
      </c>
      <c r="B257" s="43" t="s">
        <v>274</v>
      </c>
      <c r="C257" s="44">
        <v>2406940</v>
      </c>
      <c r="D257" s="45">
        <v>1219536.92</v>
      </c>
      <c r="E257" s="36">
        <f t="shared" si="21"/>
        <v>50.6675247409574</v>
      </c>
      <c r="F257" s="37" t="e">
        <f>+#REF!-E257</f>
        <v>#REF!</v>
      </c>
      <c r="G257" s="46">
        <v>1187403.08</v>
      </c>
      <c r="H257" s="40">
        <f t="shared" si="22"/>
        <v>49.3324752590426</v>
      </c>
      <c r="I257" s="45"/>
      <c r="J257" s="36">
        <f t="shared" si="23"/>
        <v>0</v>
      </c>
      <c r="K257" s="35">
        <f t="shared" si="25"/>
        <v>1219536.92</v>
      </c>
      <c r="L257" s="36">
        <f t="shared" si="26"/>
        <v>50.6675247409574</v>
      </c>
      <c r="M257" s="47" t="e">
        <f>+#REF!-L257</f>
        <v>#REF!</v>
      </c>
      <c r="N257" s="45">
        <f t="shared" si="27"/>
        <v>1187403.08</v>
      </c>
      <c r="O257" s="48">
        <f t="shared" si="24"/>
        <v>49.3324752590426</v>
      </c>
    </row>
    <row r="258" spans="1:15" s="1" customFormat="1" ht="23.25" customHeight="1">
      <c r="A258" s="42">
        <v>250</v>
      </c>
      <c r="B258" s="43" t="s">
        <v>275</v>
      </c>
      <c r="C258" s="44">
        <v>10484259</v>
      </c>
      <c r="D258" s="45">
        <v>5089182.25</v>
      </c>
      <c r="E258" s="36">
        <f t="shared" si="21"/>
        <v>48.541172533032615</v>
      </c>
      <c r="F258" s="37" t="e">
        <f>+#REF!-E258</f>
        <v>#REF!</v>
      </c>
      <c r="G258" s="46">
        <v>5395076.75</v>
      </c>
      <c r="H258" s="40">
        <f t="shared" si="22"/>
        <v>51.458827466967385</v>
      </c>
      <c r="I258" s="45">
        <v>18748.38</v>
      </c>
      <c r="J258" s="36">
        <f t="shared" si="23"/>
        <v>0.17882408284648443</v>
      </c>
      <c r="K258" s="35">
        <f t="shared" si="25"/>
        <v>5107930.63</v>
      </c>
      <c r="L258" s="36">
        <f t="shared" si="26"/>
        <v>48.7199966158791</v>
      </c>
      <c r="M258" s="47" t="e">
        <f>+#REF!-L258</f>
        <v>#REF!</v>
      </c>
      <c r="N258" s="45">
        <f t="shared" si="27"/>
        <v>5376328.37</v>
      </c>
      <c r="O258" s="48">
        <f t="shared" si="24"/>
        <v>51.2800033841209</v>
      </c>
    </row>
    <row r="259" spans="1:15" s="1" customFormat="1" ht="23.25" customHeight="1">
      <c r="A259" s="42">
        <v>251</v>
      </c>
      <c r="B259" s="43" t="s">
        <v>276</v>
      </c>
      <c r="C259" s="44">
        <v>84669030</v>
      </c>
      <c r="D259" s="45">
        <v>40650648.49</v>
      </c>
      <c r="E259" s="36">
        <f t="shared" si="21"/>
        <v>48.01123680051608</v>
      </c>
      <c r="F259" s="37" t="e">
        <f>+#REF!-E259</f>
        <v>#REF!</v>
      </c>
      <c r="G259" s="46">
        <v>44018381.51</v>
      </c>
      <c r="H259" s="40">
        <f t="shared" si="22"/>
        <v>51.98876319948392</v>
      </c>
      <c r="I259" s="45">
        <v>12532106.71</v>
      </c>
      <c r="J259" s="36">
        <f t="shared" si="23"/>
        <v>14.801287684528805</v>
      </c>
      <c r="K259" s="35">
        <f t="shared" si="25"/>
        <v>53182755.2</v>
      </c>
      <c r="L259" s="36">
        <f t="shared" si="26"/>
        <v>62.81252448504489</v>
      </c>
      <c r="M259" s="47" t="e">
        <f>+#REF!-L259</f>
        <v>#REF!</v>
      </c>
      <c r="N259" s="45">
        <f t="shared" si="27"/>
        <v>31486274.799999997</v>
      </c>
      <c r="O259" s="48">
        <f t="shared" si="24"/>
        <v>37.18747551495511</v>
      </c>
    </row>
    <row r="260" spans="1:15" s="1" customFormat="1" ht="23.25" customHeight="1">
      <c r="A260" s="42">
        <v>252</v>
      </c>
      <c r="B260" s="43" t="s">
        <v>277</v>
      </c>
      <c r="C260" s="44">
        <v>5589590</v>
      </c>
      <c r="D260" s="45">
        <v>2624927.29</v>
      </c>
      <c r="E260" s="36">
        <f t="shared" si="21"/>
        <v>46.960998749461055</v>
      </c>
      <c r="F260" s="37" t="e">
        <f>+#REF!-E260</f>
        <v>#REF!</v>
      </c>
      <c r="G260" s="46">
        <v>2964662.71</v>
      </c>
      <c r="H260" s="40">
        <f t="shared" si="22"/>
        <v>53.039001250538945</v>
      </c>
      <c r="I260" s="45"/>
      <c r="J260" s="36">
        <f t="shared" si="23"/>
        <v>0</v>
      </c>
      <c r="K260" s="35">
        <f t="shared" si="25"/>
        <v>2624927.29</v>
      </c>
      <c r="L260" s="36">
        <f t="shared" si="26"/>
        <v>46.960998749461055</v>
      </c>
      <c r="M260" s="47" t="e">
        <f>+#REF!-L260</f>
        <v>#REF!</v>
      </c>
      <c r="N260" s="45">
        <f t="shared" si="27"/>
        <v>2964662.71</v>
      </c>
      <c r="O260" s="48">
        <f t="shared" si="24"/>
        <v>53.039001250538945</v>
      </c>
    </row>
    <row r="261" spans="1:15" s="1" customFormat="1" ht="23.25" customHeight="1">
      <c r="A261" s="42">
        <v>253</v>
      </c>
      <c r="B261" s="43" t="s">
        <v>278</v>
      </c>
      <c r="C261" s="44">
        <v>5124460</v>
      </c>
      <c r="D261" s="45">
        <v>2105821.72</v>
      </c>
      <c r="E261" s="36">
        <f t="shared" si="21"/>
        <v>41.09353414798828</v>
      </c>
      <c r="F261" s="37" t="e">
        <f>+#REF!-E261</f>
        <v>#REF!</v>
      </c>
      <c r="G261" s="46">
        <v>3018638.28</v>
      </c>
      <c r="H261" s="40">
        <f t="shared" si="22"/>
        <v>58.90646585201173</v>
      </c>
      <c r="I261" s="45">
        <v>633288.92</v>
      </c>
      <c r="J261" s="36">
        <f t="shared" si="23"/>
        <v>12.358159103593355</v>
      </c>
      <c r="K261" s="35">
        <f t="shared" si="25"/>
        <v>2739110.64</v>
      </c>
      <c r="L261" s="36">
        <f t="shared" si="26"/>
        <v>53.45169325158163</v>
      </c>
      <c r="M261" s="47" t="e">
        <f>+#REF!-L261</f>
        <v>#REF!</v>
      </c>
      <c r="N261" s="45">
        <f t="shared" si="27"/>
        <v>2385349.36</v>
      </c>
      <c r="O261" s="48">
        <f t="shared" si="24"/>
        <v>46.54830674841837</v>
      </c>
    </row>
    <row r="262" spans="1:15" s="1" customFormat="1" ht="23.25" customHeight="1">
      <c r="A262" s="42">
        <v>254</v>
      </c>
      <c r="B262" s="43" t="s">
        <v>279</v>
      </c>
      <c r="C262" s="44">
        <v>13220710</v>
      </c>
      <c r="D262" s="45">
        <v>4337600.12</v>
      </c>
      <c r="E262" s="36">
        <f t="shared" si="21"/>
        <v>32.80913143091407</v>
      </c>
      <c r="F262" s="37" t="e">
        <f>+#REF!-E262</f>
        <v>#REF!</v>
      </c>
      <c r="G262" s="46">
        <v>8883109.879999999</v>
      </c>
      <c r="H262" s="40">
        <f t="shared" si="22"/>
        <v>67.19086856908592</v>
      </c>
      <c r="I262" s="45">
        <v>8197297</v>
      </c>
      <c r="J262" s="36">
        <f t="shared" si="23"/>
        <v>62.00345518508461</v>
      </c>
      <c r="K262" s="35">
        <f t="shared" si="25"/>
        <v>12534897.120000001</v>
      </c>
      <c r="L262" s="36">
        <f t="shared" si="26"/>
        <v>94.81258661599868</v>
      </c>
      <c r="M262" s="47" t="e">
        <f>+#REF!-L262</f>
        <v>#REF!</v>
      </c>
      <c r="N262" s="45">
        <f t="shared" si="27"/>
        <v>685812.879999999</v>
      </c>
      <c r="O262" s="48">
        <f t="shared" si="24"/>
        <v>5.187413384001305</v>
      </c>
    </row>
    <row r="263" spans="1:15" s="1" customFormat="1" ht="23.25" customHeight="1">
      <c r="A263" s="42">
        <v>255</v>
      </c>
      <c r="B263" s="43" t="s">
        <v>280</v>
      </c>
      <c r="C263" s="44">
        <v>13102395</v>
      </c>
      <c r="D263" s="45">
        <v>4086391.22</v>
      </c>
      <c r="E263" s="36">
        <f t="shared" si="21"/>
        <v>31.188124155927216</v>
      </c>
      <c r="F263" s="37" t="e">
        <f>+#REF!-E263</f>
        <v>#REF!</v>
      </c>
      <c r="G263" s="46">
        <v>9016003.78</v>
      </c>
      <c r="H263" s="40">
        <f t="shared" si="22"/>
        <v>68.81187584407277</v>
      </c>
      <c r="I263" s="45">
        <v>97124.37</v>
      </c>
      <c r="J263" s="36">
        <f t="shared" si="23"/>
        <v>0.7412718819727233</v>
      </c>
      <c r="K263" s="35">
        <f t="shared" si="25"/>
        <v>4183515.5900000003</v>
      </c>
      <c r="L263" s="36">
        <f t="shared" si="26"/>
        <v>31.929396037899945</v>
      </c>
      <c r="M263" s="47" t="e">
        <f>+#REF!-L263</f>
        <v>#REF!</v>
      </c>
      <c r="N263" s="45">
        <f t="shared" si="27"/>
        <v>8918879.41</v>
      </c>
      <c r="O263" s="48">
        <f t="shared" si="24"/>
        <v>68.07060396210007</v>
      </c>
    </row>
    <row r="264" spans="1:15" s="1" customFormat="1" ht="23.25" customHeight="1">
      <c r="A264" s="42">
        <v>256</v>
      </c>
      <c r="B264" s="43" t="s">
        <v>281</v>
      </c>
      <c r="C264" s="44">
        <v>13065475</v>
      </c>
      <c r="D264" s="45">
        <v>3285633.32</v>
      </c>
      <c r="E264" s="36">
        <f>+D264*100/C264</f>
        <v>25.14744638063293</v>
      </c>
      <c r="F264" s="37" t="e">
        <f>+#REF!-E264</f>
        <v>#REF!</v>
      </c>
      <c r="G264" s="46">
        <v>9779841.68</v>
      </c>
      <c r="H264" s="40">
        <f>+G264*100/C264</f>
        <v>74.85255361936707</v>
      </c>
      <c r="I264" s="45">
        <v>7509265.8</v>
      </c>
      <c r="J264" s="36">
        <f>+I264*100/C264</f>
        <v>57.47411249878018</v>
      </c>
      <c r="K264" s="35">
        <f t="shared" si="25"/>
        <v>10794899.12</v>
      </c>
      <c r="L264" s="36">
        <f t="shared" si="26"/>
        <v>82.62155887941312</v>
      </c>
      <c r="M264" s="47" t="e">
        <f>+#REF!-L264</f>
        <v>#REF!</v>
      </c>
      <c r="N264" s="45">
        <f t="shared" si="27"/>
        <v>2270575.880000001</v>
      </c>
      <c r="O264" s="48">
        <f>+N264*100/C264</f>
        <v>17.378441120586896</v>
      </c>
    </row>
    <row r="265" spans="1:15" s="1" customFormat="1" ht="23.25" customHeight="1">
      <c r="A265" s="42">
        <v>257</v>
      </c>
      <c r="B265" s="43" t="s">
        <v>282</v>
      </c>
      <c r="C265" s="44">
        <v>224428981</v>
      </c>
      <c r="D265" s="45">
        <v>40890517.51</v>
      </c>
      <c r="E265" s="36">
        <f>+D265*100/C265</f>
        <v>18.21980268671273</v>
      </c>
      <c r="F265" s="37" t="e">
        <f>+#REF!-E265</f>
        <v>#REF!</v>
      </c>
      <c r="G265" s="46">
        <v>183538463.49</v>
      </c>
      <c r="H265" s="40">
        <f>+G265*100/C265</f>
        <v>81.78019731328727</v>
      </c>
      <c r="I265" s="45">
        <v>99184673.89</v>
      </c>
      <c r="J265" s="36">
        <f>+I265*100/C265</f>
        <v>44.194236166852264</v>
      </c>
      <c r="K265" s="35">
        <f t="shared" si="25"/>
        <v>140075191.4</v>
      </c>
      <c r="L265" s="36">
        <f>SUM(K265*100/C265)</f>
        <v>62.414038853564996</v>
      </c>
      <c r="M265" s="47" t="e">
        <f>+#REF!-L265</f>
        <v>#REF!</v>
      </c>
      <c r="N265" s="45">
        <f t="shared" si="27"/>
        <v>84353789.6</v>
      </c>
      <c r="O265" s="48">
        <f>+N265*100/C265</f>
        <v>37.585961146435004</v>
      </c>
    </row>
    <row r="266" spans="1:15" s="1" customFormat="1" ht="23.25" customHeight="1">
      <c r="A266" s="42">
        <v>258</v>
      </c>
      <c r="B266" s="43" t="s">
        <v>283</v>
      </c>
      <c r="C266" s="44">
        <v>718280</v>
      </c>
      <c r="D266" s="45">
        <v>126460.76</v>
      </c>
      <c r="E266" s="36">
        <f>+D266*100/C266</f>
        <v>17.606053349668652</v>
      </c>
      <c r="F266" s="37" t="e">
        <f>+#REF!-E266</f>
        <v>#REF!</v>
      </c>
      <c r="G266" s="46">
        <v>591819.24</v>
      </c>
      <c r="H266" s="40">
        <f>+G266*100/C266</f>
        <v>82.39394665033134</v>
      </c>
      <c r="I266" s="45">
        <v>113821.61</v>
      </c>
      <c r="J266" s="36">
        <f>+I266*100/C266</f>
        <v>15.846412262627387</v>
      </c>
      <c r="K266" s="35">
        <f t="shared" si="25"/>
        <v>240282.37</v>
      </c>
      <c r="L266" s="36">
        <f>SUM(K266*100/C266)</f>
        <v>33.45246561229604</v>
      </c>
      <c r="M266" s="47" t="e">
        <f>+#REF!-L266</f>
        <v>#REF!</v>
      </c>
      <c r="N266" s="45">
        <f t="shared" si="27"/>
        <v>477997.63</v>
      </c>
      <c r="O266" s="48">
        <f>+N266*100/C266</f>
        <v>66.54753438770396</v>
      </c>
    </row>
    <row r="267" spans="1:15" s="1" customFormat="1" ht="23.25" customHeight="1">
      <c r="A267" s="53"/>
      <c r="B267" s="54"/>
      <c r="C267" s="56"/>
      <c r="D267" s="55"/>
      <c r="E267" s="57"/>
      <c r="F267" s="58"/>
      <c r="G267" s="59"/>
      <c r="H267" s="60"/>
      <c r="I267" s="55"/>
      <c r="J267" s="57"/>
      <c r="K267" s="55"/>
      <c r="L267" s="57"/>
      <c r="M267" s="60"/>
      <c r="N267" s="55"/>
      <c r="O267" s="57"/>
    </row>
    <row r="268" ht="23.25" hidden="1"/>
    <row r="269" ht="23.25" hidden="1"/>
    <row r="270" ht="23.25" hidden="1"/>
    <row r="271" ht="23.25" hidden="1"/>
    <row r="272" ht="23.25" hidden="1"/>
  </sheetData>
  <mergeCells count="10">
    <mergeCell ref="B1:O1"/>
    <mergeCell ref="B3:O3"/>
    <mergeCell ref="A4:A6"/>
    <mergeCell ref="G4:H4"/>
    <mergeCell ref="N4:O4"/>
    <mergeCell ref="K4:M4"/>
    <mergeCell ref="B4:B6"/>
    <mergeCell ref="I4:J4"/>
    <mergeCell ref="D4:F4"/>
    <mergeCell ref="B2:O2"/>
  </mergeCells>
  <printOptions/>
  <pageMargins left="0.2" right="0.24" top="0.4" bottom="0.38" header="0.17" footer="0.17"/>
  <pageSetup horizontalDpi="600" verticalDpi="600" orientation="landscape" paperSize="9" scale="75" r:id="rId1"/>
  <headerFooter alignWithMargins="0">
    <oddFooter xml:space="preserve">&amp;L&amp;12D:/COM วันทนา    หน้าที่ &amp;P/&amp;N  &amp;A&amp;R&amp;12ข้อมูลจาก ฝ่ายงบประมาณ กองคลัง กรมปศุสัตว์ โทร 1645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user04</dc:creator>
  <cp:keywords/>
  <dc:description/>
  <cp:lastModifiedBy>user04</cp:lastModifiedBy>
  <dcterms:created xsi:type="dcterms:W3CDTF">2012-08-10T06:20:42Z</dcterms:created>
  <dcterms:modified xsi:type="dcterms:W3CDTF">2012-08-10T06:23:30Z</dcterms:modified>
  <cp:category/>
  <cp:version/>
  <cp:contentType/>
  <cp:contentStatus/>
</cp:coreProperties>
</file>