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พส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<sst xmlns="http://schemas.openxmlformats.org/spreadsheetml/2006/main" count="117" uniqueCount="94">
  <si>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</si>
  <si>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</si>
  <si>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</si>
  <si>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</si>
  <si>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พัฒนาปรับปรุงพันธุ์สัตว์</t>
  </si>
  <si>
    <t>ตรวจสอบรับรองคุณภาพสินค้าปศุสัตว์</t>
  </si>
  <si>
    <t>ปรับโครงสร้างสินค้าปศุสัตว์เพื่อการส่งออก</t>
  </si>
  <si>
    <t>ผลรวมทั้งหมด</t>
  </si>
  <si>
    <t>ไม่ระบุกิจกรรมย่อย</t>
  </si>
  <si>
    <t>งานบริหารทั่วไป</t>
  </si>
  <si>
    <t>ตรวจมาตรฐานฟาร์ม</t>
  </si>
  <si>
    <t>คุณภาพอาหารสัตว์</t>
  </si>
  <si>
    <t>ตรวจสอบผลิตภัณฑ์</t>
  </si>
  <si>
    <t>ตรวจรับรองโรงงาน</t>
  </si>
  <si>
    <t>พัฒนาสิ่งแวดล้อม</t>
  </si>
  <si>
    <t>ยาสัตว์วัตถุอันตราย</t>
  </si>
  <si>
    <t>จัดหาตัวอย่าง</t>
  </si>
  <si>
    <t>ปรับโครงสร้างสัตว์ปีก</t>
  </si>
  <si>
    <t xml:space="preserve">สำนักพัฒนาระบบและรับรองมาตรฐานสินค้าปศุสัตว์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</si>
  <si>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</si>
  <si>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</si>
  <si>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</si>
  <si>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</si>
  <si>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เงินช่วยเหลือพิเศษกรณีเสียชีวิต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</si>
  <si>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</si>
  <si>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</si>
  <si>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</si>
  <si>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</si>
  <si>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</si>
  <si>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</si>
  <si>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</si>
  <si>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ค่าใช้จ่ายด้านการฝึกอบรม-บุคคลภายนอก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</si>
  <si>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</si>
  <si>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</si>
  <si>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</si>
  <si>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ค่าใช้จ่ายเดินทางไปราชการ - ต่างประเทศ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</si>
  <si>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</si>
  <si>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</si>
  <si>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</si>
  <si>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</si>
  <si>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ค่าจ้างที่ปรึกษา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</si>
  <si>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</si>
  <si>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</si>
  <si>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</si>
  <si>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</si>
  <si>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ค่าใช้จ่ายผลักส่งเป็นรายได้แผ่นดิน</t>
  </si>
  <si>
    <t>ค่าประชาสัมพันธ์</t>
  </si>
  <si>
    <t>ค่าใช้สอยอื่น ๆ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</si>
  <si>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</si>
  <si>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</si>
  <si>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ครุภัณฑ์โฆษณาและเผยแพร่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</si>
  <si>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</si>
  <si>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</si>
  <si>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ค่าจำหน่าย - อุปกรณ์คอมพิวเตอร์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</si>
  <si>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</si>
  <si>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</si>
  <si>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</si>
  <si>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</si>
  <si>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</si>
  <si>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</si>
  <si>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</si>
  <si>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</si>
  <si>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</si>
  <si>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</si>
  <si>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ค่าใช้จ่ายบุคลากรอื่น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</si>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</sst>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4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0" fillId="0" borderId="15" xfId="0" applyFont="1" applyBorder="1" applyAlignment="1">
      <alignment horizontal="center" vertical="center"/>
    </xf>
    <xf numFmtId="0" fontId="20" fillId="22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2" borderId="20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/>
    </xf>
    <xf numFmtId="187" fontId="20" fillId="22" borderId="16" xfId="60" applyNumberFormat="1" applyFont="1" applyFill="1" applyBorder="1" applyAlignment="1">
      <alignment/>
    </xf>
    <xf numFmtId="187" fontId="20" fillId="22" borderId="20" xfId="60" applyNumberFormat="1" applyFont="1" applyFill="1" applyBorder="1" applyAlignment="1">
      <alignment/>
    </xf>
    <xf numFmtId="187" fontId="20" fillId="0" borderId="25" xfId="60" applyNumberFormat="1" applyFont="1" applyFill="1" applyBorder="1" applyAlignment="1">
      <alignment/>
    </xf>
    <xf numFmtId="187" fontId="20" fillId="0" borderId="16" xfId="60" applyNumberFormat="1" applyFont="1" applyBorder="1" applyAlignment="1">
      <alignment/>
    </xf>
    <xf numFmtId="187" fontId="20" fillId="0" borderId="19" xfId="6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8" xfId="0" applyFont="1" applyBorder="1" applyAlignment="1">
      <alignment/>
    </xf>
    <xf numFmtId="187" fontId="20" fillId="22" borderId="27" xfId="60" applyNumberFormat="1" applyFont="1" applyFill="1" applyBorder="1" applyAlignment="1">
      <alignment/>
    </xf>
    <xf numFmtId="187" fontId="20" fillId="22" borderId="29" xfId="60" applyNumberFormat="1" applyFont="1" applyFill="1" applyBorder="1" applyAlignment="1">
      <alignment/>
    </xf>
    <xf numFmtId="187" fontId="20" fillId="0" borderId="0" xfId="60" applyNumberFormat="1" applyFont="1" applyFill="1" applyAlignment="1">
      <alignment/>
    </xf>
    <xf numFmtId="187" fontId="20" fillId="0" borderId="27" xfId="60" applyNumberFormat="1" applyFont="1" applyBorder="1" applyAlignment="1">
      <alignment/>
    </xf>
    <xf numFmtId="187" fontId="20" fillId="0" borderId="26" xfId="60" applyNumberFormat="1" applyFont="1" applyBorder="1" applyAlignment="1">
      <alignment/>
    </xf>
    <xf numFmtId="0" fontId="20" fillId="0" borderId="30" xfId="0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87" fontId="21" fillId="22" borderId="33" xfId="60" applyNumberFormat="1" applyFont="1" applyFill="1" applyBorder="1" applyAlignment="1">
      <alignment/>
    </xf>
    <xf numFmtId="187" fontId="21" fillId="22" borderId="34" xfId="60" applyNumberFormat="1" applyFont="1" applyFill="1" applyBorder="1" applyAlignment="1">
      <alignment/>
    </xf>
    <xf numFmtId="187" fontId="21" fillId="0" borderId="34" xfId="60" applyNumberFormat="1" applyFont="1" applyFill="1" applyBorder="1" applyAlignment="1">
      <alignment/>
    </xf>
    <xf numFmtId="187" fontId="21" fillId="0" borderId="34" xfId="60" applyNumberFormat="1" applyFont="1" applyBorder="1" applyAlignment="1">
      <alignment/>
    </xf>
    <xf numFmtId="187" fontId="21" fillId="0" borderId="35" xfId="60" applyNumberFormat="1" applyFont="1" applyBorder="1" applyAlignment="1">
      <alignment/>
    </xf>
    <xf numFmtId="0" fontId="20" fillId="0" borderId="36" xfId="0" applyFont="1" applyBorder="1" applyAlignment="1">
      <alignment/>
    </xf>
    <xf numFmtId="187" fontId="20" fillId="22" borderId="36" xfId="0" applyNumberFormat="1" applyFont="1" applyFill="1" applyBorder="1" applyAlignment="1">
      <alignment/>
    </xf>
    <xf numFmtId="187" fontId="20" fillId="22" borderId="0" xfId="0" applyNumberFormat="1" applyFont="1" applyFill="1" applyAlignment="1">
      <alignment/>
    </xf>
    <xf numFmtId="187" fontId="20" fillId="0" borderId="0" xfId="0" applyNumberFormat="1" applyFont="1" applyFill="1" applyAlignment="1">
      <alignment/>
    </xf>
    <xf numFmtId="187" fontId="20" fillId="0" borderId="36" xfId="0" applyNumberFormat="1" applyFont="1" applyFill="1" applyBorder="1" applyAlignment="1">
      <alignment/>
    </xf>
    <xf numFmtId="187" fontId="20" fillId="0" borderId="36" xfId="0" applyNumberFormat="1" applyFont="1" applyBorder="1" applyAlignment="1">
      <alignment/>
    </xf>
    <xf numFmtId="0" fontId="20" fillId="0" borderId="37" xfId="0" applyFont="1" applyBorder="1" applyAlignment="1">
      <alignment/>
    </xf>
    <xf numFmtId="187" fontId="20" fillId="22" borderId="37" xfId="0" applyNumberFormat="1" applyFont="1" applyFill="1" applyBorder="1" applyAlignment="1">
      <alignment/>
    </xf>
    <xf numFmtId="187" fontId="20" fillId="0" borderId="37" xfId="0" applyNumberFormat="1" applyFont="1" applyFill="1" applyBorder="1" applyAlignment="1">
      <alignment/>
    </xf>
    <xf numFmtId="187" fontId="20" fillId="0" borderId="37" xfId="0" applyNumberFormat="1" applyFont="1" applyBorder="1" applyAlignment="1">
      <alignment/>
    </xf>
    <xf numFmtId="187" fontId="20" fillId="0" borderId="37" xfId="60" applyNumberFormat="1" applyFont="1" applyBorder="1" applyAlignment="1">
      <alignment/>
    </xf>
    <xf numFmtId="0" fontId="20" fillId="0" borderId="38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87" fontId="21" fillId="22" borderId="15" xfId="0" applyNumberFormat="1" applyFont="1" applyFill="1" applyBorder="1" applyAlignment="1">
      <alignment/>
    </xf>
    <xf numFmtId="187" fontId="21" fillId="0" borderId="15" xfId="0" applyNumberFormat="1" applyFont="1" applyBorder="1" applyAlignment="1">
      <alignment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187" fontId="21" fillId="22" borderId="42" xfId="0" applyNumberFormat="1" applyFont="1" applyFill="1" applyBorder="1" applyAlignment="1">
      <alignment/>
    </xf>
    <xf numFmtId="187" fontId="21" fillId="0" borderId="42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43" fontId="22" fillId="0" borderId="15" xfId="6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40" fontId="23" fillId="0" borderId="44" xfId="0" applyNumberFormat="1" applyFont="1" applyFill="1" applyBorder="1" applyAlignment="1">
      <alignment vertical="top"/>
    </xf>
    <xf numFmtId="40" fontId="23" fillId="0" borderId="15" xfId="0" applyNumberFormat="1" applyFont="1" applyFill="1" applyBorder="1" applyAlignment="1">
      <alignment horizontal="left" vertical="center"/>
    </xf>
    <xf numFmtId="43" fontId="23" fillId="0" borderId="15" xfId="60" applyFont="1" applyFill="1" applyBorder="1" applyAlignment="1">
      <alignment/>
    </xf>
    <xf numFmtId="0" fontId="20" fillId="0" borderId="26" xfId="0" applyFont="1" applyBorder="1" applyAlignment="1">
      <alignment horizontal="center" vertical="top"/>
    </xf>
    <xf numFmtId="0" fontId="20" fillId="0" borderId="45" xfId="0" applyFont="1" applyBorder="1" applyAlignment="1">
      <alignment horizontal="center" vertical="top"/>
    </xf>
    <xf numFmtId="40" fontId="23" fillId="0" borderId="44" xfId="0" applyNumberFormat="1" applyFont="1" applyFill="1" applyBorder="1" applyAlignment="1">
      <alignment horizontal="left" vertical="top"/>
    </xf>
    <xf numFmtId="40" fontId="23" fillId="0" borderId="30" xfId="0" applyNumberFormat="1" applyFont="1" applyFill="1" applyBorder="1" applyAlignment="1">
      <alignment horizontal="left" vertical="top"/>
    </xf>
    <xf numFmtId="40" fontId="23" fillId="0" borderId="38" xfId="0" applyNumberFormat="1" applyFont="1" applyFill="1" applyBorder="1" applyAlignment="1">
      <alignment horizontal="left" vertical="top"/>
    </xf>
    <xf numFmtId="40" fontId="23" fillId="0" borderId="15" xfId="0" applyNumberFormat="1" applyFont="1" applyFill="1" applyBorder="1" applyAlignment="1">
      <alignment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40" fontId="22" fillId="0" borderId="15" xfId="0" applyNumberFormat="1" applyFont="1" applyFill="1" applyBorder="1" applyAlignment="1">
      <alignment vertical="center"/>
    </xf>
    <xf numFmtId="43" fontId="22" fillId="0" borderId="15" xfId="60" applyFont="1" applyFill="1" applyBorder="1" applyAlignment="1">
      <alignment/>
    </xf>
    <xf numFmtId="0" fontId="21" fillId="20" borderId="15" xfId="0" applyFont="1" applyFill="1" applyBorder="1" applyAlignment="1">
      <alignment horizontal="center"/>
    </xf>
    <xf numFmtId="43" fontId="22" fillId="20" borderId="15" xfId="60" applyFont="1" applyFill="1" applyBorder="1" applyAlignment="1">
      <alignment/>
    </xf>
    <xf numFmtId="0" fontId="22" fillId="0" borderId="0" xfId="75" applyFont="1" applyAlignment="1">
      <alignment horizontal="center" vertical="center"/>
      <protection/>
    </xf>
    <xf numFmtId="0" fontId="23" fillId="0" borderId="0" xfId="75" applyFont="1">
      <alignment/>
      <protection/>
    </xf>
    <xf numFmtId="0" fontId="22" fillId="0" borderId="0" xfId="75" applyFont="1" applyAlignment="1">
      <alignment horizontal="center" vertical="center"/>
      <protection/>
    </xf>
    <xf numFmtId="0" fontId="22" fillId="0" borderId="0" xfId="75" applyFont="1">
      <alignment/>
      <protection/>
    </xf>
    <xf numFmtId="0" fontId="23" fillId="0" borderId="48" xfId="75" applyFont="1" applyBorder="1">
      <alignment/>
      <protection/>
    </xf>
    <xf numFmtId="0" fontId="23" fillId="0" borderId="0" xfId="75" applyFont="1" applyAlignment="1">
      <alignment horizontal="left" indent="2"/>
      <protection/>
    </xf>
    <xf numFmtId="0" fontId="44" fillId="0" borderId="0" xfId="75" applyFont="1" applyBorder="1">
      <alignment/>
      <protection/>
    </xf>
    <xf numFmtId="0" fontId="23" fillId="0" borderId="0" xfId="75" applyFont="1" applyBorder="1">
      <alignment/>
      <protection/>
    </xf>
    <xf numFmtId="0" fontId="23" fillId="0" borderId="49" xfId="75" applyFont="1" applyBorder="1">
      <alignment/>
      <protection/>
    </xf>
    <xf numFmtId="0" fontId="23" fillId="0" borderId="50" xfId="75" applyFont="1" applyBorder="1">
      <alignment/>
      <protection/>
    </xf>
    <xf numFmtId="0" fontId="23" fillId="0" borderId="0" xfId="75" applyFont="1" applyAlignment="1">
      <alignment horizontal="center"/>
      <protection/>
    </xf>
    <xf numFmtId="0" fontId="23" fillId="0" borderId="0" xfId="75" applyFont="1" applyAlignment="1">
      <alignment horizontal="right"/>
      <protection/>
    </xf>
    <xf numFmtId="0" fontId="23" fillId="0" borderId="50" xfId="75" applyFont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86" customWidth="1"/>
    <col min="2" max="2" width="6.75390625" style="86" customWidth="1"/>
    <col min="3" max="5" width="10.25390625" style="86" customWidth="1"/>
    <col min="6" max="6" width="8.00390625" style="86" customWidth="1"/>
    <col min="7" max="7" width="6.75390625" style="86" customWidth="1"/>
    <col min="8" max="10" width="10.25390625" style="86" customWidth="1"/>
    <col min="11" max="16384" width="8.00390625" style="86" customWidth="1"/>
  </cols>
  <sheetData>
    <row r="1" spans="1:10" ht="21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21">
      <c r="A4" s="88" t="s">
        <v>81</v>
      </c>
      <c r="C4" s="89"/>
      <c r="D4" s="89"/>
      <c r="E4" s="89"/>
      <c r="F4" s="88" t="s">
        <v>82</v>
      </c>
      <c r="H4" s="89"/>
      <c r="I4" s="89"/>
      <c r="J4" s="89"/>
    </row>
    <row r="5" ht="21">
      <c r="A5" s="88"/>
    </row>
    <row r="7" ht="21">
      <c r="A7" s="90" t="s">
        <v>83</v>
      </c>
    </row>
    <row r="8" ht="21">
      <c r="A8" s="90" t="s">
        <v>84</v>
      </c>
    </row>
    <row r="9" spans="2:3" ht="23.25">
      <c r="B9" s="91" t="s">
        <v>85</v>
      </c>
      <c r="C9" s="86" t="s">
        <v>86</v>
      </c>
    </row>
    <row r="10" spans="2:3" s="92" customFormat="1" ht="23.25">
      <c r="B10" s="91" t="s">
        <v>85</v>
      </c>
      <c r="C10" s="92" t="s">
        <v>87</v>
      </c>
    </row>
    <row r="11" spans="1:10" ht="2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21">
      <c r="A12" s="92"/>
      <c r="B12" s="92"/>
      <c r="C12" s="92" t="s">
        <v>88</v>
      </c>
      <c r="D12" s="92"/>
      <c r="E12" s="89"/>
      <c r="F12" s="89"/>
      <c r="G12" s="89"/>
      <c r="H12" s="89"/>
      <c r="I12" s="89"/>
      <c r="J12" s="89"/>
    </row>
    <row r="13" spans="1:10" ht="21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21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21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21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21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21">
      <c r="A18" s="94"/>
      <c r="B18" s="94"/>
      <c r="C18" s="94"/>
      <c r="D18" s="94"/>
      <c r="E18" s="94"/>
      <c r="F18" s="93"/>
      <c r="G18" s="93"/>
      <c r="H18" s="93"/>
      <c r="I18" s="93"/>
      <c r="J18" s="93"/>
    </row>
    <row r="19" spans="1:10" ht="21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21">
      <c r="A20" s="92"/>
      <c r="B20" s="92"/>
      <c r="C20" s="92" t="s">
        <v>89</v>
      </c>
      <c r="D20" s="92"/>
      <c r="E20" s="89"/>
      <c r="F20" s="89"/>
      <c r="G20" s="89"/>
      <c r="H20" s="89"/>
      <c r="I20" s="89"/>
      <c r="J20" s="89"/>
    </row>
    <row r="21" spans="1:10" ht="21">
      <c r="A21" s="89"/>
      <c r="B21" s="89"/>
      <c r="C21" s="89"/>
      <c r="D21" s="89"/>
      <c r="E21" s="89"/>
      <c r="F21" s="93"/>
      <c r="G21" s="93"/>
      <c r="H21" s="93"/>
      <c r="I21" s="93"/>
      <c r="J21" s="93"/>
    </row>
    <row r="22" spans="1:10" s="92" customFormat="1" ht="21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s="92" customFormat="1" ht="21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1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1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1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9" spans="6:9" ht="21">
      <c r="F29" s="95" t="s">
        <v>90</v>
      </c>
      <c r="G29" s="89"/>
      <c r="H29" s="89"/>
      <c r="I29" s="89"/>
    </row>
    <row r="30" spans="6:10" ht="21">
      <c r="F30" s="96" t="s">
        <v>91</v>
      </c>
      <c r="G30" s="92"/>
      <c r="H30" s="92"/>
      <c r="I30" s="92"/>
      <c r="J30" s="86" t="s">
        <v>92</v>
      </c>
    </row>
    <row r="31" spans="7:9" ht="21">
      <c r="G31" s="97" t="s">
        <v>93</v>
      </c>
      <c r="H31" s="97"/>
      <c r="I31" s="97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62"/>
  <sheetViews>
    <sheetView zoomScale="85" zoomScaleNormal="85" workbookViewId="0" topLeftCell="A1">
      <selection activeCell="A4" sqref="A4"/>
    </sheetView>
  </sheetViews>
  <sheetFormatPr defaultColWidth="9.00390625" defaultRowHeight="14.25"/>
  <cols>
    <col min="1" max="1" width="10.25390625" style="64" bestFit="1" customWidth="1"/>
    <col min="2" max="2" width="39.25390625" style="64" bestFit="1" customWidth="1"/>
    <col min="3" max="3" width="6.875" style="64" bestFit="1" customWidth="1"/>
    <col min="4" max="4" width="11.25390625" style="64" bestFit="1" customWidth="1"/>
    <col min="5" max="5" width="41.875" style="22" bestFit="1" customWidth="1"/>
    <col min="6" max="6" width="14.875" style="22" bestFit="1" customWidth="1"/>
    <col min="7" max="7" width="18.25390625" style="22" bestFit="1" customWidth="1"/>
    <col min="8" max="8" width="13.25390625" style="22" bestFit="1" customWidth="1"/>
    <col min="9" max="9" width="15.75390625" style="65" bestFit="1" customWidth="1"/>
    <col min="10" max="10" width="14.625" style="65" bestFit="1" customWidth="1"/>
    <col min="11" max="11" width="15.125" style="65" bestFit="1" customWidth="1"/>
    <col min="12" max="12" width="14.625" style="65" bestFit="1" customWidth="1"/>
    <col min="13" max="13" width="13.625" style="65" bestFit="1" customWidth="1"/>
    <col min="14" max="14" width="15.00390625" style="65" bestFit="1" customWidth="1"/>
    <col min="15" max="15" width="10.75390625" style="65" bestFit="1" customWidth="1"/>
    <col min="16" max="16" width="31.50390625" style="22" bestFit="1" customWidth="1"/>
    <col min="17" max="17" width="14.375" style="22" bestFit="1" customWidth="1"/>
    <col min="18" max="16384" width="9.00390625" style="22" customWidth="1"/>
  </cols>
  <sheetData>
    <row r="1" spans="1:17" s="7" customFormat="1" ht="21">
      <c r="A1" s="1" t="s">
        <v>0</v>
      </c>
      <c r="B1" s="1" t="s">
        <v>1</v>
      </c>
      <c r="C1" s="1" t="s">
        <v>2</v>
      </c>
      <c r="D1" s="1"/>
      <c r="E1" s="1"/>
      <c r="F1" s="2" t="s">
        <v>3</v>
      </c>
      <c r="G1" s="2" t="s">
        <v>4</v>
      </c>
      <c r="H1" s="3" t="s">
        <v>5</v>
      </c>
      <c r="I1" s="4"/>
      <c r="J1" s="4"/>
      <c r="K1" s="4"/>
      <c r="L1" s="4"/>
      <c r="M1" s="4"/>
      <c r="N1" s="4"/>
      <c r="O1" s="4"/>
      <c r="P1" s="5" t="s">
        <v>6</v>
      </c>
      <c r="Q1" s="6" t="s">
        <v>7</v>
      </c>
    </row>
    <row r="2" spans="1:17" s="7" customFormat="1" ht="21">
      <c r="A2" s="1"/>
      <c r="B2" s="1"/>
      <c r="C2" s="1"/>
      <c r="D2" s="1"/>
      <c r="E2" s="1"/>
      <c r="F2" s="2" t="s">
        <v>8</v>
      </c>
      <c r="G2" s="8" t="s">
        <v>9</v>
      </c>
      <c r="H2" s="8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10" t="s">
        <v>17</v>
      </c>
      <c r="Q2" s="11"/>
    </row>
    <row r="3" spans="1:17" ht="21">
      <c r="A3" s="12">
        <v>700600014</v>
      </c>
      <c r="B3" s="13" t="s">
        <v>18</v>
      </c>
      <c r="C3" s="14" t="s">
        <v>19</v>
      </c>
      <c r="D3" s="15">
        <v>5101010108</v>
      </c>
      <c r="E3" s="16" t="s">
        <v>20</v>
      </c>
      <c r="F3" s="17"/>
      <c r="G3" s="17"/>
      <c r="H3" s="18">
        <v>124480</v>
      </c>
      <c r="I3" s="19">
        <v>33600</v>
      </c>
      <c r="J3" s="19">
        <v>192040</v>
      </c>
      <c r="K3" s="19">
        <v>7140</v>
      </c>
      <c r="L3" s="19"/>
      <c r="M3" s="19"/>
      <c r="N3" s="19">
        <v>57380</v>
      </c>
      <c r="O3" s="19"/>
      <c r="P3" s="20"/>
      <c r="Q3" s="21">
        <f aca="true" t="shared" si="0" ref="Q3:Q34">SUM(F3:P3)</f>
        <v>414640</v>
      </c>
    </row>
    <row r="4" spans="1:17" ht="21">
      <c r="A4" s="23"/>
      <c r="B4" s="24"/>
      <c r="C4" s="24"/>
      <c r="D4" s="25">
        <v>5101010115</v>
      </c>
      <c r="E4" s="26" t="s">
        <v>21</v>
      </c>
      <c r="F4" s="27"/>
      <c r="G4" s="27"/>
      <c r="H4" s="28">
        <v>10758121.68</v>
      </c>
      <c r="I4" s="29"/>
      <c r="J4" s="29"/>
      <c r="K4" s="29">
        <v>19302755.54</v>
      </c>
      <c r="L4" s="29"/>
      <c r="M4" s="29"/>
      <c r="N4" s="29">
        <v>338910</v>
      </c>
      <c r="O4" s="29"/>
      <c r="P4" s="30"/>
      <c r="Q4" s="31">
        <f t="shared" si="0"/>
        <v>30399787.22</v>
      </c>
    </row>
    <row r="5" spans="1:17" ht="21">
      <c r="A5" s="23"/>
      <c r="B5" s="24"/>
      <c r="C5" s="24"/>
      <c r="D5" s="25">
        <v>5101010116</v>
      </c>
      <c r="E5" s="26" t="s">
        <v>22</v>
      </c>
      <c r="F5" s="27"/>
      <c r="G5" s="27"/>
      <c r="H5" s="28">
        <v>364910.87</v>
      </c>
      <c r="I5" s="29"/>
      <c r="J5" s="29"/>
      <c r="K5" s="29">
        <v>332957.75</v>
      </c>
      <c r="L5" s="29"/>
      <c r="M5" s="29"/>
      <c r="N5" s="29">
        <v>12125</v>
      </c>
      <c r="O5" s="29"/>
      <c r="P5" s="30"/>
      <c r="Q5" s="31">
        <f t="shared" si="0"/>
        <v>709993.62</v>
      </c>
    </row>
    <row r="6" spans="1:17" ht="21">
      <c r="A6" s="23"/>
      <c r="B6" s="24"/>
      <c r="C6" s="24"/>
      <c r="D6" s="25">
        <v>5101020101</v>
      </c>
      <c r="E6" s="26" t="s">
        <v>23</v>
      </c>
      <c r="F6" s="27">
        <v>54570</v>
      </c>
      <c r="G6" s="27"/>
      <c r="H6" s="28"/>
      <c r="I6" s="29"/>
      <c r="J6" s="29"/>
      <c r="K6" s="29"/>
      <c r="L6" s="29"/>
      <c r="M6" s="29"/>
      <c r="N6" s="29"/>
      <c r="O6" s="29"/>
      <c r="P6" s="30"/>
      <c r="Q6" s="31">
        <f t="shared" si="0"/>
        <v>54570</v>
      </c>
    </row>
    <row r="7" spans="1:17" ht="21">
      <c r="A7" s="23"/>
      <c r="B7" s="24"/>
      <c r="C7" s="24"/>
      <c r="D7" s="25">
        <v>5101020106</v>
      </c>
      <c r="E7" s="26" t="s">
        <v>24</v>
      </c>
      <c r="F7" s="27"/>
      <c r="G7" s="27"/>
      <c r="H7" s="28">
        <v>420160</v>
      </c>
      <c r="I7" s="29"/>
      <c r="J7" s="29"/>
      <c r="K7" s="29">
        <v>570553</v>
      </c>
      <c r="L7" s="29"/>
      <c r="M7" s="29"/>
      <c r="N7" s="29">
        <v>11596</v>
      </c>
      <c r="O7" s="29"/>
      <c r="P7" s="30"/>
      <c r="Q7" s="31">
        <f t="shared" si="0"/>
        <v>1002309</v>
      </c>
    </row>
    <row r="8" spans="1:17" ht="21">
      <c r="A8" s="23"/>
      <c r="B8" s="24"/>
      <c r="C8" s="24"/>
      <c r="D8" s="25">
        <v>5101020108</v>
      </c>
      <c r="E8" s="26" t="s">
        <v>25</v>
      </c>
      <c r="F8" s="27"/>
      <c r="G8" s="27"/>
      <c r="H8" s="28">
        <v>52000</v>
      </c>
      <c r="I8" s="29"/>
      <c r="J8" s="29">
        <v>114000</v>
      </c>
      <c r="K8" s="29">
        <v>71320</v>
      </c>
      <c r="L8" s="29"/>
      <c r="M8" s="29"/>
      <c r="N8" s="29"/>
      <c r="O8" s="29"/>
      <c r="P8" s="30"/>
      <c r="Q8" s="31">
        <f t="shared" si="0"/>
        <v>237320</v>
      </c>
    </row>
    <row r="9" spans="1:17" ht="21">
      <c r="A9" s="23"/>
      <c r="B9" s="24"/>
      <c r="C9" s="24"/>
      <c r="D9" s="25">
        <v>5101030101</v>
      </c>
      <c r="E9" s="26" t="s">
        <v>26</v>
      </c>
      <c r="F9" s="27">
        <v>405060.5</v>
      </c>
      <c r="G9" s="27"/>
      <c r="H9" s="28"/>
      <c r="I9" s="29"/>
      <c r="J9" s="29"/>
      <c r="K9" s="29"/>
      <c r="L9" s="29"/>
      <c r="M9" s="29"/>
      <c r="N9" s="29"/>
      <c r="O9" s="29"/>
      <c r="P9" s="30"/>
      <c r="Q9" s="31">
        <f t="shared" si="0"/>
        <v>405060.5</v>
      </c>
    </row>
    <row r="10" spans="1:17" ht="21">
      <c r="A10" s="23"/>
      <c r="B10" s="24"/>
      <c r="C10" s="24"/>
      <c r="D10" s="25">
        <v>5101030205</v>
      </c>
      <c r="E10" s="26" t="s">
        <v>27</v>
      </c>
      <c r="F10" s="27">
        <v>514369.5</v>
      </c>
      <c r="G10" s="27"/>
      <c r="H10" s="28"/>
      <c r="I10" s="29"/>
      <c r="J10" s="29"/>
      <c r="K10" s="29"/>
      <c r="L10" s="29"/>
      <c r="M10" s="29"/>
      <c r="N10" s="29"/>
      <c r="O10" s="29"/>
      <c r="P10" s="30"/>
      <c r="Q10" s="31">
        <f t="shared" si="0"/>
        <v>514369.5</v>
      </c>
    </row>
    <row r="11" spans="1:17" ht="21">
      <c r="A11" s="23"/>
      <c r="B11" s="24"/>
      <c r="C11" s="24"/>
      <c r="D11" s="25">
        <v>5101030208</v>
      </c>
      <c r="E11" s="26" t="s">
        <v>28</v>
      </c>
      <c r="F11" s="27">
        <v>12051.75</v>
      </c>
      <c r="G11" s="27"/>
      <c r="H11" s="28"/>
      <c r="I11" s="29"/>
      <c r="J11" s="29"/>
      <c r="K11" s="29"/>
      <c r="L11" s="29"/>
      <c r="M11" s="29"/>
      <c r="N11" s="29"/>
      <c r="O11" s="29"/>
      <c r="P11" s="30"/>
      <c r="Q11" s="31">
        <f t="shared" si="0"/>
        <v>12051.75</v>
      </c>
    </row>
    <row r="12" spans="1:17" ht="21">
      <c r="A12" s="23"/>
      <c r="B12" s="24"/>
      <c r="C12" s="24"/>
      <c r="D12" s="25">
        <v>5102010199</v>
      </c>
      <c r="E12" s="26" t="s">
        <v>29</v>
      </c>
      <c r="F12" s="27"/>
      <c r="G12" s="27">
        <v>32400</v>
      </c>
      <c r="H12" s="28">
        <v>1749949.6</v>
      </c>
      <c r="I12" s="29">
        <v>791710</v>
      </c>
      <c r="J12" s="29">
        <v>264435</v>
      </c>
      <c r="K12" s="29">
        <v>50663</v>
      </c>
      <c r="L12" s="29">
        <v>1564528.5</v>
      </c>
      <c r="M12" s="29">
        <v>848788</v>
      </c>
      <c r="N12" s="29">
        <v>1600</v>
      </c>
      <c r="O12" s="29">
        <v>2440</v>
      </c>
      <c r="P12" s="30"/>
      <c r="Q12" s="31">
        <f t="shared" si="0"/>
        <v>5306514.1</v>
      </c>
    </row>
    <row r="13" spans="1:17" ht="21">
      <c r="A13" s="23"/>
      <c r="B13" s="24"/>
      <c r="C13" s="24"/>
      <c r="D13" s="25">
        <v>5102020199</v>
      </c>
      <c r="E13" s="26" t="s">
        <v>30</v>
      </c>
      <c r="F13" s="27"/>
      <c r="G13" s="27"/>
      <c r="H13" s="28"/>
      <c r="I13" s="29">
        <v>185412.69</v>
      </c>
      <c r="J13" s="29">
        <v>1110611.8399999999</v>
      </c>
      <c r="K13" s="29">
        <v>101568.97</v>
      </c>
      <c r="L13" s="29"/>
      <c r="M13" s="29"/>
      <c r="N13" s="29">
        <v>649229.22</v>
      </c>
      <c r="O13" s="29"/>
      <c r="P13" s="30"/>
      <c r="Q13" s="31">
        <f t="shared" si="0"/>
        <v>2046822.7199999997</v>
      </c>
    </row>
    <row r="14" spans="1:17" ht="21">
      <c r="A14" s="23"/>
      <c r="B14" s="24"/>
      <c r="C14" s="24"/>
      <c r="D14" s="25">
        <v>5102030199</v>
      </c>
      <c r="E14" s="26" t="s">
        <v>31</v>
      </c>
      <c r="F14" s="27"/>
      <c r="G14" s="27"/>
      <c r="H14" s="28"/>
      <c r="I14" s="29">
        <v>881115</v>
      </c>
      <c r="J14" s="29">
        <v>53370</v>
      </c>
      <c r="K14" s="29">
        <v>270335</v>
      </c>
      <c r="L14" s="29">
        <v>1815100</v>
      </c>
      <c r="M14" s="29"/>
      <c r="N14" s="29">
        <v>135680</v>
      </c>
      <c r="O14" s="29"/>
      <c r="P14" s="30"/>
      <c r="Q14" s="31">
        <f t="shared" si="0"/>
        <v>3155600</v>
      </c>
    </row>
    <row r="15" spans="1:17" ht="21">
      <c r="A15" s="23"/>
      <c r="B15" s="24"/>
      <c r="C15" s="24"/>
      <c r="D15" s="25">
        <v>5103010102</v>
      </c>
      <c r="E15" s="26" t="s">
        <v>32</v>
      </c>
      <c r="F15" s="27"/>
      <c r="G15" s="27"/>
      <c r="H15" s="28">
        <v>16110</v>
      </c>
      <c r="I15" s="29">
        <v>55890</v>
      </c>
      <c r="J15" s="29">
        <v>147600</v>
      </c>
      <c r="K15" s="29">
        <v>919470</v>
      </c>
      <c r="L15" s="29">
        <v>301600</v>
      </c>
      <c r="M15" s="29">
        <v>124320</v>
      </c>
      <c r="N15" s="29">
        <v>82710</v>
      </c>
      <c r="O15" s="29">
        <v>89280</v>
      </c>
      <c r="P15" s="30"/>
      <c r="Q15" s="31">
        <f t="shared" si="0"/>
        <v>1736980</v>
      </c>
    </row>
    <row r="16" spans="1:17" ht="21">
      <c r="A16" s="23"/>
      <c r="B16" s="24"/>
      <c r="C16" s="24"/>
      <c r="D16" s="25">
        <v>5103010103</v>
      </c>
      <c r="E16" s="26" t="s">
        <v>33</v>
      </c>
      <c r="F16" s="27"/>
      <c r="G16" s="27"/>
      <c r="H16" s="28">
        <v>22300</v>
      </c>
      <c r="I16" s="29">
        <v>107605</v>
      </c>
      <c r="J16" s="29">
        <v>164785</v>
      </c>
      <c r="K16" s="29">
        <v>21200</v>
      </c>
      <c r="L16" s="29">
        <v>233670</v>
      </c>
      <c r="M16" s="29">
        <v>137545</v>
      </c>
      <c r="N16" s="29">
        <v>148400</v>
      </c>
      <c r="O16" s="29">
        <v>112000</v>
      </c>
      <c r="P16" s="30"/>
      <c r="Q16" s="31">
        <f t="shared" si="0"/>
        <v>947505</v>
      </c>
    </row>
    <row r="17" spans="1:17" ht="21">
      <c r="A17" s="23"/>
      <c r="B17" s="24"/>
      <c r="C17" s="24"/>
      <c r="D17" s="25">
        <v>5103010199</v>
      </c>
      <c r="E17" s="26" t="s">
        <v>34</v>
      </c>
      <c r="F17" s="27"/>
      <c r="G17" s="27"/>
      <c r="H17" s="28">
        <v>31012.120000000003</v>
      </c>
      <c r="I17" s="29">
        <v>152951</v>
      </c>
      <c r="J17" s="29">
        <v>139694</v>
      </c>
      <c r="K17" s="29">
        <v>101396.4</v>
      </c>
      <c r="L17" s="29">
        <v>303545</v>
      </c>
      <c r="M17" s="29">
        <v>146709.04</v>
      </c>
      <c r="N17" s="29">
        <v>113995</v>
      </c>
      <c r="O17" s="29">
        <v>82456</v>
      </c>
      <c r="P17" s="30"/>
      <c r="Q17" s="31">
        <f t="shared" si="0"/>
        <v>1071758.56</v>
      </c>
    </row>
    <row r="18" spans="1:17" ht="21">
      <c r="A18" s="23"/>
      <c r="B18" s="24"/>
      <c r="C18" s="24"/>
      <c r="D18" s="25">
        <v>5103020102</v>
      </c>
      <c r="E18" s="26" t="s">
        <v>32</v>
      </c>
      <c r="F18" s="27"/>
      <c r="G18" s="27"/>
      <c r="H18" s="28"/>
      <c r="I18" s="29">
        <v>21000</v>
      </c>
      <c r="J18" s="29"/>
      <c r="K18" s="29">
        <v>438900</v>
      </c>
      <c r="L18" s="29"/>
      <c r="M18" s="29"/>
      <c r="N18" s="29"/>
      <c r="O18" s="29"/>
      <c r="P18" s="30"/>
      <c r="Q18" s="31">
        <f t="shared" si="0"/>
        <v>459900</v>
      </c>
    </row>
    <row r="19" spans="1:17" ht="21">
      <c r="A19" s="23"/>
      <c r="B19" s="24"/>
      <c r="C19" s="24"/>
      <c r="D19" s="25">
        <v>5103020103</v>
      </c>
      <c r="E19" s="26" t="s">
        <v>33</v>
      </c>
      <c r="F19" s="27"/>
      <c r="G19" s="27"/>
      <c r="H19" s="28"/>
      <c r="I19" s="29">
        <v>19954.88</v>
      </c>
      <c r="J19" s="29"/>
      <c r="K19" s="29">
        <v>827566.74</v>
      </c>
      <c r="L19" s="29"/>
      <c r="M19" s="29"/>
      <c r="N19" s="29">
        <v>18836.6</v>
      </c>
      <c r="O19" s="29"/>
      <c r="P19" s="30"/>
      <c r="Q19" s="31">
        <f t="shared" si="0"/>
        <v>866358.22</v>
      </c>
    </row>
    <row r="20" spans="1:17" ht="21">
      <c r="A20" s="23"/>
      <c r="B20" s="24"/>
      <c r="C20" s="24"/>
      <c r="D20" s="25">
        <v>5103020199</v>
      </c>
      <c r="E20" s="26" t="s">
        <v>35</v>
      </c>
      <c r="F20" s="27"/>
      <c r="G20" s="27"/>
      <c r="H20" s="28"/>
      <c r="I20" s="29">
        <v>6800</v>
      </c>
      <c r="J20" s="29">
        <f>149087.66+195030</f>
        <v>344117.66000000003</v>
      </c>
      <c r="K20" s="29">
        <v>381055</v>
      </c>
      <c r="L20" s="29"/>
      <c r="M20" s="29"/>
      <c r="N20" s="29"/>
      <c r="O20" s="29"/>
      <c r="P20" s="30"/>
      <c r="Q20" s="31">
        <f t="shared" si="0"/>
        <v>731972.66</v>
      </c>
    </row>
    <row r="21" spans="1:17" ht="21">
      <c r="A21" s="23"/>
      <c r="B21" s="24"/>
      <c r="C21" s="24"/>
      <c r="D21" s="25">
        <v>5104010104</v>
      </c>
      <c r="E21" s="26" t="s">
        <v>36</v>
      </c>
      <c r="F21" s="27"/>
      <c r="G21" s="27"/>
      <c r="H21" s="28">
        <f>1839508.6-456173.76</f>
        <v>1383334.84</v>
      </c>
      <c r="I21" s="29">
        <v>1087672.8</v>
      </c>
      <c r="J21" s="29">
        <v>650057.5</v>
      </c>
      <c r="K21" s="29">
        <v>623438.5</v>
      </c>
      <c r="L21" s="29">
        <v>1968355.03</v>
      </c>
      <c r="M21" s="29"/>
      <c r="N21" s="29"/>
      <c r="O21" s="29">
        <v>303103.5</v>
      </c>
      <c r="P21" s="30"/>
      <c r="Q21" s="31">
        <f t="shared" si="0"/>
        <v>6015962.17</v>
      </c>
    </row>
    <row r="22" spans="1:17" ht="21">
      <c r="A22" s="23"/>
      <c r="B22" s="24"/>
      <c r="C22" s="24"/>
      <c r="D22" s="25">
        <v>5104010107</v>
      </c>
      <c r="E22" s="26" t="s">
        <v>37</v>
      </c>
      <c r="F22" s="27"/>
      <c r="G22" s="27"/>
      <c r="H22" s="28">
        <v>901201.07</v>
      </c>
      <c r="I22" s="29"/>
      <c r="J22" s="29"/>
      <c r="K22" s="29">
        <v>8575</v>
      </c>
      <c r="L22" s="29"/>
      <c r="M22" s="29"/>
      <c r="N22" s="29"/>
      <c r="O22" s="29"/>
      <c r="P22" s="30"/>
      <c r="Q22" s="31">
        <f t="shared" si="0"/>
        <v>909776.07</v>
      </c>
    </row>
    <row r="23" spans="1:17" ht="21">
      <c r="A23" s="23"/>
      <c r="B23" s="24"/>
      <c r="C23" s="24"/>
      <c r="D23" s="25">
        <v>5104010110</v>
      </c>
      <c r="E23" s="26" t="s">
        <v>38</v>
      </c>
      <c r="F23" s="27"/>
      <c r="G23" s="27"/>
      <c r="H23" s="28">
        <v>905508.95</v>
      </c>
      <c r="I23" s="29"/>
      <c r="J23" s="29"/>
      <c r="K23" s="29"/>
      <c r="L23" s="29"/>
      <c r="M23" s="29"/>
      <c r="N23" s="29"/>
      <c r="O23" s="29"/>
      <c r="P23" s="30"/>
      <c r="Q23" s="31">
        <f t="shared" si="0"/>
        <v>905508.95</v>
      </c>
    </row>
    <row r="24" spans="1:17" ht="21">
      <c r="A24" s="23"/>
      <c r="B24" s="24"/>
      <c r="C24" s="24"/>
      <c r="D24" s="25">
        <v>5104010112</v>
      </c>
      <c r="E24" s="26" t="s">
        <v>39</v>
      </c>
      <c r="F24" s="27"/>
      <c r="G24" s="27"/>
      <c r="H24" s="28">
        <v>732202.2</v>
      </c>
      <c r="I24" s="29"/>
      <c r="J24" s="29"/>
      <c r="K24" s="29"/>
      <c r="L24" s="29"/>
      <c r="M24" s="29">
        <v>99000</v>
      </c>
      <c r="N24" s="29"/>
      <c r="O24" s="29"/>
      <c r="P24" s="30"/>
      <c r="Q24" s="31">
        <f t="shared" si="0"/>
        <v>831202.2</v>
      </c>
    </row>
    <row r="25" spans="1:17" ht="21">
      <c r="A25" s="23"/>
      <c r="B25" s="24"/>
      <c r="C25" s="24"/>
      <c r="D25" s="25">
        <v>5104030202</v>
      </c>
      <c r="E25" s="26" t="s">
        <v>40</v>
      </c>
      <c r="F25" s="27"/>
      <c r="G25" s="27"/>
      <c r="H25" s="28">
        <v>1345000</v>
      </c>
      <c r="I25" s="29"/>
      <c r="J25" s="29">
        <v>4800000</v>
      </c>
      <c r="K25" s="29"/>
      <c r="L25" s="29"/>
      <c r="M25" s="29">
        <v>293120</v>
      </c>
      <c r="N25" s="29"/>
      <c r="O25" s="29"/>
      <c r="P25" s="30"/>
      <c r="Q25" s="31">
        <f t="shared" si="0"/>
        <v>6438120</v>
      </c>
    </row>
    <row r="26" spans="1:17" ht="21">
      <c r="A26" s="23"/>
      <c r="B26" s="24"/>
      <c r="C26" s="24"/>
      <c r="D26" s="25">
        <v>5104030206</v>
      </c>
      <c r="E26" s="26" t="s">
        <v>41</v>
      </c>
      <c r="F26" s="27"/>
      <c r="G26" s="27"/>
      <c r="H26" s="28">
        <v>491847.75</v>
      </c>
      <c r="I26" s="29"/>
      <c r="J26" s="29"/>
      <c r="K26" s="29"/>
      <c r="L26" s="29"/>
      <c r="M26" s="29"/>
      <c r="N26" s="29"/>
      <c r="O26" s="29"/>
      <c r="P26" s="30"/>
      <c r="Q26" s="31">
        <f t="shared" si="0"/>
        <v>491847.75</v>
      </c>
    </row>
    <row r="27" spans="1:17" ht="21">
      <c r="A27" s="23"/>
      <c r="B27" s="24"/>
      <c r="C27" s="24"/>
      <c r="D27" s="25">
        <v>5104030207</v>
      </c>
      <c r="E27" s="26" t="s">
        <v>42</v>
      </c>
      <c r="F27" s="27"/>
      <c r="G27" s="27"/>
      <c r="H27" s="28"/>
      <c r="I27" s="29"/>
      <c r="J27" s="29">
        <v>1121270</v>
      </c>
      <c r="K27" s="29">
        <v>5760</v>
      </c>
      <c r="L27" s="29">
        <v>7320</v>
      </c>
      <c r="M27" s="29"/>
      <c r="N27" s="29">
        <v>249890</v>
      </c>
      <c r="O27" s="29">
        <v>930</v>
      </c>
      <c r="P27" s="30"/>
      <c r="Q27" s="31">
        <f t="shared" si="0"/>
        <v>1385170</v>
      </c>
    </row>
    <row r="28" spans="1:17" ht="21">
      <c r="A28" s="23"/>
      <c r="B28" s="24"/>
      <c r="C28" s="24"/>
      <c r="D28" s="25">
        <v>5104030208</v>
      </c>
      <c r="E28" s="26" t="s">
        <v>43</v>
      </c>
      <c r="F28" s="27"/>
      <c r="G28" s="27"/>
      <c r="H28" s="28"/>
      <c r="I28" s="29"/>
      <c r="J28" s="29"/>
      <c r="K28" s="29"/>
      <c r="L28" s="29">
        <v>8560</v>
      </c>
      <c r="M28" s="29"/>
      <c r="N28" s="29"/>
      <c r="O28" s="29"/>
      <c r="P28" s="30">
        <v>364914.57</v>
      </c>
      <c r="Q28" s="31">
        <f t="shared" si="0"/>
        <v>373474.57</v>
      </c>
    </row>
    <row r="29" spans="1:17" ht="21">
      <c r="A29" s="23"/>
      <c r="B29" s="24"/>
      <c r="C29" s="24"/>
      <c r="D29" s="25">
        <v>5104030212</v>
      </c>
      <c r="E29" s="26" t="s">
        <v>44</v>
      </c>
      <c r="F29" s="27"/>
      <c r="G29" s="27"/>
      <c r="H29" s="28">
        <v>178297.83</v>
      </c>
      <c r="I29" s="29"/>
      <c r="J29" s="29"/>
      <c r="K29" s="29"/>
      <c r="L29" s="29"/>
      <c r="M29" s="29"/>
      <c r="N29" s="29"/>
      <c r="O29" s="29"/>
      <c r="P29" s="30"/>
      <c r="Q29" s="31">
        <f t="shared" si="0"/>
        <v>178297.83</v>
      </c>
    </row>
    <row r="30" spans="1:17" ht="21">
      <c r="A30" s="23"/>
      <c r="B30" s="24"/>
      <c r="C30" s="24"/>
      <c r="D30" s="25">
        <v>5104030218</v>
      </c>
      <c r="E30" s="26" t="s">
        <v>45</v>
      </c>
      <c r="F30" s="27"/>
      <c r="G30" s="27"/>
      <c r="H30" s="28"/>
      <c r="I30" s="29"/>
      <c r="J30" s="29"/>
      <c r="K30" s="29">
        <v>1056.76</v>
      </c>
      <c r="L30" s="29"/>
      <c r="M30" s="29"/>
      <c r="N30" s="29"/>
      <c r="O30" s="29"/>
      <c r="P30" s="30"/>
      <c r="Q30" s="31">
        <f t="shared" si="0"/>
        <v>1056.76</v>
      </c>
    </row>
    <row r="31" spans="1:17" ht="21">
      <c r="A31" s="23"/>
      <c r="B31" s="24"/>
      <c r="C31" s="24"/>
      <c r="D31" s="25">
        <v>5104030219</v>
      </c>
      <c r="E31" s="26" t="s">
        <v>46</v>
      </c>
      <c r="F31" s="27"/>
      <c r="G31" s="27"/>
      <c r="H31" s="28">
        <v>1651500</v>
      </c>
      <c r="I31" s="29">
        <v>1669000</v>
      </c>
      <c r="J31" s="29"/>
      <c r="K31" s="29"/>
      <c r="L31" s="29">
        <v>13672440</v>
      </c>
      <c r="M31" s="29"/>
      <c r="N31" s="29"/>
      <c r="O31" s="29"/>
      <c r="P31" s="30">
        <v>1700000</v>
      </c>
      <c r="Q31" s="31">
        <f t="shared" si="0"/>
        <v>18692940</v>
      </c>
    </row>
    <row r="32" spans="1:17" ht="21">
      <c r="A32" s="23"/>
      <c r="B32" s="24"/>
      <c r="C32" s="24"/>
      <c r="D32" s="25">
        <v>5104030299</v>
      </c>
      <c r="E32" s="26" t="s">
        <v>47</v>
      </c>
      <c r="F32" s="27"/>
      <c r="G32" s="27"/>
      <c r="H32" s="28">
        <v>11000</v>
      </c>
      <c r="I32" s="29"/>
      <c r="J32" s="29"/>
      <c r="K32" s="29"/>
      <c r="L32" s="29"/>
      <c r="M32" s="29"/>
      <c r="N32" s="29"/>
      <c r="O32" s="29"/>
      <c r="P32" s="30"/>
      <c r="Q32" s="31">
        <f t="shared" si="0"/>
        <v>11000</v>
      </c>
    </row>
    <row r="33" spans="1:17" ht="21">
      <c r="A33" s="23"/>
      <c r="B33" s="24"/>
      <c r="C33" s="24"/>
      <c r="D33" s="25">
        <v>5105010109</v>
      </c>
      <c r="E33" s="26" t="s">
        <v>48</v>
      </c>
      <c r="F33" s="27">
        <v>128477.28000000003</v>
      </c>
      <c r="G33" s="27"/>
      <c r="H33" s="28"/>
      <c r="I33" s="29"/>
      <c r="J33" s="29"/>
      <c r="K33" s="29"/>
      <c r="L33" s="29"/>
      <c r="M33" s="29"/>
      <c r="N33" s="29"/>
      <c r="O33" s="29"/>
      <c r="P33" s="30"/>
      <c r="Q33" s="31">
        <f t="shared" si="0"/>
        <v>128477.28000000003</v>
      </c>
    </row>
    <row r="34" spans="1:17" ht="21">
      <c r="A34" s="23"/>
      <c r="B34" s="24"/>
      <c r="C34" s="24"/>
      <c r="D34" s="25">
        <v>5105010111</v>
      </c>
      <c r="E34" s="26" t="s">
        <v>49</v>
      </c>
      <c r="F34" s="27">
        <v>763349.7399999998</v>
      </c>
      <c r="G34" s="27"/>
      <c r="H34" s="28"/>
      <c r="I34" s="29"/>
      <c r="J34" s="29"/>
      <c r="K34" s="29"/>
      <c r="L34" s="29"/>
      <c r="M34" s="29"/>
      <c r="N34" s="29"/>
      <c r="O34" s="29"/>
      <c r="P34" s="30"/>
      <c r="Q34" s="31">
        <f t="shared" si="0"/>
        <v>763349.7399999998</v>
      </c>
    </row>
    <row r="35" spans="1:17" ht="21">
      <c r="A35" s="23"/>
      <c r="B35" s="24"/>
      <c r="C35" s="24"/>
      <c r="D35" s="25">
        <v>5105010115</v>
      </c>
      <c r="E35" s="26" t="s">
        <v>50</v>
      </c>
      <c r="F35" s="27">
        <v>46549.920000000006</v>
      </c>
      <c r="G35" s="27"/>
      <c r="H35" s="28"/>
      <c r="I35" s="29"/>
      <c r="J35" s="29"/>
      <c r="K35" s="29"/>
      <c r="L35" s="29"/>
      <c r="M35" s="29"/>
      <c r="N35" s="29"/>
      <c r="O35" s="29"/>
      <c r="P35" s="30"/>
      <c r="Q35" s="31">
        <f aca="true" t="shared" si="1" ref="Q35:Q66">SUM(F35:P35)</f>
        <v>46549.920000000006</v>
      </c>
    </row>
    <row r="36" spans="1:17" ht="21">
      <c r="A36" s="23"/>
      <c r="B36" s="24"/>
      <c r="C36" s="24"/>
      <c r="D36" s="25">
        <v>5105010125</v>
      </c>
      <c r="E36" s="26" t="s">
        <v>51</v>
      </c>
      <c r="F36" s="27">
        <v>159141.15000000005</v>
      </c>
      <c r="G36" s="27"/>
      <c r="H36" s="28"/>
      <c r="I36" s="29"/>
      <c r="J36" s="29"/>
      <c r="K36" s="29"/>
      <c r="L36" s="29"/>
      <c r="M36" s="29"/>
      <c r="N36" s="29"/>
      <c r="O36" s="29"/>
      <c r="P36" s="30"/>
      <c r="Q36" s="31">
        <f t="shared" si="1"/>
        <v>159141.15000000005</v>
      </c>
    </row>
    <row r="37" spans="1:17" ht="21">
      <c r="A37" s="23"/>
      <c r="B37" s="24"/>
      <c r="C37" s="24"/>
      <c r="D37" s="25">
        <v>5105010127</v>
      </c>
      <c r="E37" s="26" t="s">
        <v>52</v>
      </c>
      <c r="F37" s="27">
        <v>3300264.9300000006</v>
      </c>
      <c r="G37" s="27"/>
      <c r="H37" s="28"/>
      <c r="I37" s="29"/>
      <c r="J37" s="29"/>
      <c r="K37" s="29"/>
      <c r="L37" s="29"/>
      <c r="M37" s="29"/>
      <c r="N37" s="29"/>
      <c r="O37" s="29"/>
      <c r="P37" s="30"/>
      <c r="Q37" s="31">
        <f t="shared" si="1"/>
        <v>3300264.9300000006</v>
      </c>
    </row>
    <row r="38" spans="1:17" ht="21">
      <c r="A38" s="23"/>
      <c r="B38" s="24"/>
      <c r="C38" s="24"/>
      <c r="D38" s="25">
        <v>5203010120</v>
      </c>
      <c r="E38" s="26" t="s">
        <v>53</v>
      </c>
      <c r="F38" s="27">
        <v>15</v>
      </c>
      <c r="G38" s="27"/>
      <c r="H38" s="28"/>
      <c r="I38" s="29"/>
      <c r="J38" s="29"/>
      <c r="K38" s="29"/>
      <c r="L38" s="29"/>
      <c r="M38" s="29"/>
      <c r="N38" s="29"/>
      <c r="O38" s="29"/>
      <c r="P38" s="30"/>
      <c r="Q38" s="31">
        <f t="shared" si="1"/>
        <v>15</v>
      </c>
    </row>
    <row r="39" spans="1:17" ht="21">
      <c r="A39" s="32"/>
      <c r="B39" s="32"/>
      <c r="C39" s="33" t="s">
        <v>54</v>
      </c>
      <c r="D39" s="33"/>
      <c r="E39" s="34"/>
      <c r="F39" s="35">
        <f aca="true" t="shared" si="2" ref="F39:P39">SUM(F3:F38)</f>
        <v>5383849.7700000005</v>
      </c>
      <c r="G39" s="36">
        <f t="shared" si="2"/>
        <v>32400</v>
      </c>
      <c r="H39" s="36">
        <f t="shared" si="2"/>
        <v>21138936.909999996</v>
      </c>
      <c r="I39" s="37">
        <f t="shared" si="2"/>
        <v>5012711.37</v>
      </c>
      <c r="J39" s="37">
        <f t="shared" si="2"/>
        <v>9101981</v>
      </c>
      <c r="K39" s="37">
        <f t="shared" si="2"/>
        <v>24035711.659999996</v>
      </c>
      <c r="L39" s="37">
        <f t="shared" si="2"/>
        <v>19875118.53</v>
      </c>
      <c r="M39" s="37">
        <f t="shared" si="2"/>
        <v>1649482.04</v>
      </c>
      <c r="N39" s="37">
        <f t="shared" si="2"/>
        <v>1820351.82</v>
      </c>
      <c r="O39" s="37">
        <f t="shared" si="2"/>
        <v>590209.5</v>
      </c>
      <c r="P39" s="38">
        <f t="shared" si="2"/>
        <v>2064914.57</v>
      </c>
      <c r="Q39" s="39">
        <f t="shared" si="1"/>
        <v>90705667.16999999</v>
      </c>
    </row>
    <row r="40" spans="1:17" ht="21">
      <c r="A40" s="32"/>
      <c r="B40" s="32"/>
      <c r="C40" s="15" t="s">
        <v>55</v>
      </c>
      <c r="D40" s="15">
        <v>5101010101</v>
      </c>
      <c r="E40" s="40" t="s">
        <v>56</v>
      </c>
      <c r="F40" s="41">
        <v>37568672.46</v>
      </c>
      <c r="G40" s="41"/>
      <c r="H40" s="42"/>
      <c r="I40" s="43"/>
      <c r="J40" s="43"/>
      <c r="K40" s="43"/>
      <c r="L40" s="43"/>
      <c r="M40" s="43"/>
      <c r="N40" s="43"/>
      <c r="O40" s="44"/>
      <c r="P40" s="45"/>
      <c r="Q40" s="45">
        <f t="shared" si="1"/>
        <v>37568672.46</v>
      </c>
    </row>
    <row r="41" spans="1:17" ht="21">
      <c r="A41" s="32"/>
      <c r="B41" s="32"/>
      <c r="C41" s="25"/>
      <c r="D41" s="25">
        <v>5101010109</v>
      </c>
      <c r="E41" s="46" t="s">
        <v>57</v>
      </c>
      <c r="F41" s="47">
        <v>126155.17</v>
      </c>
      <c r="G41" s="47"/>
      <c r="H41" s="42"/>
      <c r="I41" s="43"/>
      <c r="J41" s="43"/>
      <c r="K41" s="43"/>
      <c r="L41" s="43"/>
      <c r="M41" s="43"/>
      <c r="N41" s="43"/>
      <c r="O41" s="48"/>
      <c r="P41" s="49"/>
      <c r="Q41" s="50">
        <f t="shared" si="1"/>
        <v>126155.17</v>
      </c>
    </row>
    <row r="42" spans="1:17" ht="21">
      <c r="A42" s="32"/>
      <c r="B42" s="32"/>
      <c r="C42" s="25"/>
      <c r="D42" s="25">
        <v>5101010113</v>
      </c>
      <c r="E42" s="46" t="s">
        <v>58</v>
      </c>
      <c r="F42" s="47">
        <v>1843423.16</v>
      </c>
      <c r="G42" s="47"/>
      <c r="H42" s="42"/>
      <c r="I42" s="43"/>
      <c r="J42" s="43"/>
      <c r="K42" s="43"/>
      <c r="L42" s="43"/>
      <c r="M42" s="43"/>
      <c r="N42" s="43"/>
      <c r="O42" s="48"/>
      <c r="P42" s="49"/>
      <c r="Q42" s="50">
        <f t="shared" si="1"/>
        <v>1843423.16</v>
      </c>
    </row>
    <row r="43" spans="1:17" ht="21">
      <c r="A43" s="32"/>
      <c r="B43" s="32"/>
      <c r="C43" s="25"/>
      <c r="D43" s="25">
        <v>5101010118</v>
      </c>
      <c r="E43" s="46" t="s">
        <v>59</v>
      </c>
      <c r="F43" s="47">
        <v>487767.5</v>
      </c>
      <c r="G43" s="47"/>
      <c r="H43" s="42"/>
      <c r="I43" s="43"/>
      <c r="J43" s="43"/>
      <c r="K43" s="43"/>
      <c r="L43" s="43"/>
      <c r="M43" s="43"/>
      <c r="N43" s="43"/>
      <c r="O43" s="48"/>
      <c r="P43" s="49"/>
      <c r="Q43" s="50">
        <f t="shared" si="1"/>
        <v>487767.5</v>
      </c>
    </row>
    <row r="44" spans="1:17" ht="21">
      <c r="A44" s="32"/>
      <c r="B44" s="32"/>
      <c r="C44" s="25"/>
      <c r="D44" s="25">
        <v>5101020103</v>
      </c>
      <c r="E44" s="46" t="s">
        <v>60</v>
      </c>
      <c r="F44" s="47">
        <v>570589.06</v>
      </c>
      <c r="G44" s="47"/>
      <c r="H44" s="42"/>
      <c r="I44" s="43"/>
      <c r="J44" s="43"/>
      <c r="K44" s="43"/>
      <c r="L44" s="43"/>
      <c r="M44" s="43"/>
      <c r="N44" s="43"/>
      <c r="O44" s="48"/>
      <c r="P44" s="49"/>
      <c r="Q44" s="50">
        <f t="shared" si="1"/>
        <v>570589.06</v>
      </c>
    </row>
    <row r="45" spans="1:17" ht="21">
      <c r="A45" s="32"/>
      <c r="B45" s="32"/>
      <c r="C45" s="25"/>
      <c r="D45" s="25">
        <v>5101020104</v>
      </c>
      <c r="E45" s="46" t="s">
        <v>61</v>
      </c>
      <c r="F45" s="47">
        <v>855882.6</v>
      </c>
      <c r="G45" s="47"/>
      <c r="H45" s="42"/>
      <c r="I45" s="43"/>
      <c r="J45" s="43"/>
      <c r="K45" s="43"/>
      <c r="L45" s="43"/>
      <c r="M45" s="43"/>
      <c r="N45" s="43"/>
      <c r="O45" s="48"/>
      <c r="P45" s="49"/>
      <c r="Q45" s="50">
        <f t="shared" si="1"/>
        <v>855882.6</v>
      </c>
    </row>
    <row r="46" spans="1:17" ht="21">
      <c r="A46" s="32"/>
      <c r="B46" s="32"/>
      <c r="C46" s="25"/>
      <c r="D46" s="25">
        <v>5101020105</v>
      </c>
      <c r="E46" s="46" t="s">
        <v>62</v>
      </c>
      <c r="F46" s="47">
        <v>42485.7</v>
      </c>
      <c r="G46" s="47"/>
      <c r="H46" s="42"/>
      <c r="I46" s="43"/>
      <c r="J46" s="43"/>
      <c r="K46" s="43"/>
      <c r="L46" s="43"/>
      <c r="M46" s="43"/>
      <c r="N46" s="43"/>
      <c r="O46" s="48"/>
      <c r="P46" s="49"/>
      <c r="Q46" s="50">
        <f t="shared" si="1"/>
        <v>42485.7</v>
      </c>
    </row>
    <row r="47" spans="1:17" ht="21">
      <c r="A47" s="32"/>
      <c r="B47" s="32"/>
      <c r="C47" s="25"/>
      <c r="D47" s="25">
        <v>5101020113</v>
      </c>
      <c r="E47" s="46" t="s">
        <v>63</v>
      </c>
      <c r="F47" s="47">
        <v>21640.02</v>
      </c>
      <c r="G47" s="47"/>
      <c r="H47" s="42"/>
      <c r="I47" s="43"/>
      <c r="J47" s="43"/>
      <c r="K47" s="43"/>
      <c r="L47" s="43"/>
      <c r="M47" s="43"/>
      <c r="N47" s="43"/>
      <c r="O47" s="48"/>
      <c r="P47" s="49"/>
      <c r="Q47" s="50">
        <f t="shared" si="1"/>
        <v>21640.02</v>
      </c>
    </row>
    <row r="48" spans="1:17" ht="21">
      <c r="A48" s="32"/>
      <c r="B48" s="32"/>
      <c r="C48" s="25"/>
      <c r="D48" s="25">
        <v>5101020199</v>
      </c>
      <c r="E48" s="46" t="s">
        <v>64</v>
      </c>
      <c r="F48" s="47">
        <v>29250</v>
      </c>
      <c r="G48" s="47"/>
      <c r="H48" s="42"/>
      <c r="I48" s="43"/>
      <c r="J48" s="43"/>
      <c r="K48" s="43"/>
      <c r="L48" s="43"/>
      <c r="M48" s="43"/>
      <c r="N48" s="43"/>
      <c r="O48" s="48"/>
      <c r="P48" s="49"/>
      <c r="Q48" s="50">
        <f t="shared" si="1"/>
        <v>29250</v>
      </c>
    </row>
    <row r="49" spans="1:17" ht="21">
      <c r="A49" s="32"/>
      <c r="B49" s="32"/>
      <c r="C49" s="25"/>
      <c r="D49" s="25">
        <v>5101030205</v>
      </c>
      <c r="E49" s="46" t="s">
        <v>27</v>
      </c>
      <c r="F49" s="47">
        <v>1637592.51</v>
      </c>
      <c r="G49" s="47"/>
      <c r="H49" s="42"/>
      <c r="I49" s="43"/>
      <c r="J49" s="43"/>
      <c r="K49" s="43"/>
      <c r="L49" s="43"/>
      <c r="M49" s="43"/>
      <c r="N49" s="43"/>
      <c r="O49" s="48"/>
      <c r="P49" s="49"/>
      <c r="Q49" s="50">
        <f t="shared" si="1"/>
        <v>1637592.51</v>
      </c>
    </row>
    <row r="50" spans="1:17" ht="21">
      <c r="A50" s="32"/>
      <c r="B50" s="32"/>
      <c r="C50" s="25"/>
      <c r="D50" s="25">
        <v>5101030206</v>
      </c>
      <c r="E50" s="46" t="s">
        <v>65</v>
      </c>
      <c r="F50" s="47">
        <v>747204.42</v>
      </c>
      <c r="G50" s="47"/>
      <c r="H50" s="42"/>
      <c r="I50" s="43"/>
      <c r="J50" s="43"/>
      <c r="K50" s="43"/>
      <c r="L50" s="43"/>
      <c r="M50" s="43"/>
      <c r="N50" s="43"/>
      <c r="O50" s="48"/>
      <c r="P50" s="49"/>
      <c r="Q50" s="50">
        <f t="shared" si="1"/>
        <v>747204.42</v>
      </c>
    </row>
    <row r="51" spans="1:17" ht="21">
      <c r="A51" s="32"/>
      <c r="B51" s="32"/>
      <c r="C51" s="25"/>
      <c r="D51" s="25">
        <v>5101030207</v>
      </c>
      <c r="E51" s="46" t="s">
        <v>66</v>
      </c>
      <c r="F51" s="47">
        <v>53020.9</v>
      </c>
      <c r="G51" s="47"/>
      <c r="H51" s="42"/>
      <c r="I51" s="43"/>
      <c r="J51" s="43"/>
      <c r="K51" s="43"/>
      <c r="L51" s="43"/>
      <c r="M51" s="43"/>
      <c r="N51" s="43"/>
      <c r="O51" s="48"/>
      <c r="P51" s="49"/>
      <c r="Q51" s="50">
        <f t="shared" si="1"/>
        <v>53020.9</v>
      </c>
    </row>
    <row r="52" spans="1:17" ht="21">
      <c r="A52" s="32"/>
      <c r="B52" s="32"/>
      <c r="C52" s="25"/>
      <c r="D52" s="25">
        <v>5101030208</v>
      </c>
      <c r="E52" s="46" t="s">
        <v>28</v>
      </c>
      <c r="F52" s="47">
        <v>5729.6</v>
      </c>
      <c r="G52" s="47"/>
      <c r="H52" s="42"/>
      <c r="I52" s="43"/>
      <c r="J52" s="43"/>
      <c r="K52" s="43"/>
      <c r="L52" s="43"/>
      <c r="M52" s="43"/>
      <c r="N52" s="43"/>
      <c r="O52" s="48"/>
      <c r="P52" s="49"/>
      <c r="Q52" s="50">
        <f t="shared" si="1"/>
        <v>5729.6</v>
      </c>
    </row>
    <row r="53" spans="1:17" ht="21">
      <c r="A53" s="32"/>
      <c r="B53" s="32"/>
      <c r="C53" s="25"/>
      <c r="D53" s="25">
        <v>5104010112</v>
      </c>
      <c r="E53" s="46" t="s">
        <v>39</v>
      </c>
      <c r="F53" s="47">
        <v>246571.74</v>
      </c>
      <c r="G53" s="47"/>
      <c r="H53" s="42"/>
      <c r="I53" s="43"/>
      <c r="J53" s="43"/>
      <c r="K53" s="43"/>
      <c r="L53" s="43"/>
      <c r="M53" s="43"/>
      <c r="N53" s="43"/>
      <c r="O53" s="48"/>
      <c r="P53" s="49"/>
      <c r="Q53" s="50">
        <f t="shared" si="1"/>
        <v>246571.74</v>
      </c>
    </row>
    <row r="54" spans="1:17" ht="21">
      <c r="A54" s="32"/>
      <c r="B54" s="32"/>
      <c r="C54" s="25"/>
      <c r="D54" s="25">
        <v>5104010113</v>
      </c>
      <c r="E54" s="46" t="s">
        <v>67</v>
      </c>
      <c r="F54" s="47">
        <v>318785.59</v>
      </c>
      <c r="G54" s="47"/>
      <c r="H54" s="42"/>
      <c r="I54" s="43"/>
      <c r="J54" s="43"/>
      <c r="K54" s="43"/>
      <c r="L54" s="43"/>
      <c r="M54" s="43"/>
      <c r="N54" s="43"/>
      <c r="O54" s="48"/>
      <c r="P54" s="49"/>
      <c r="Q54" s="50">
        <f t="shared" si="1"/>
        <v>318785.59</v>
      </c>
    </row>
    <row r="55" spans="1:17" ht="21">
      <c r="A55" s="32"/>
      <c r="B55" s="32"/>
      <c r="C55" s="25"/>
      <c r="D55" s="25">
        <v>5104020101</v>
      </c>
      <c r="E55" s="46" t="s">
        <v>68</v>
      </c>
      <c r="F55" s="47">
        <v>400108.36</v>
      </c>
      <c r="G55" s="47"/>
      <c r="H55" s="42"/>
      <c r="I55" s="43"/>
      <c r="J55" s="43"/>
      <c r="K55" s="43"/>
      <c r="L55" s="43"/>
      <c r="M55" s="43"/>
      <c r="N55" s="43"/>
      <c r="O55" s="48"/>
      <c r="P55" s="49"/>
      <c r="Q55" s="50">
        <f t="shared" si="1"/>
        <v>400108.36</v>
      </c>
    </row>
    <row r="56" spans="1:17" ht="21">
      <c r="A56" s="32"/>
      <c r="B56" s="32"/>
      <c r="C56" s="25"/>
      <c r="D56" s="25">
        <v>5104020103</v>
      </c>
      <c r="E56" s="46" t="s">
        <v>69</v>
      </c>
      <c r="F56" s="47">
        <v>149610.02</v>
      </c>
      <c r="G56" s="47"/>
      <c r="H56" s="42"/>
      <c r="I56" s="43"/>
      <c r="J56" s="43"/>
      <c r="K56" s="43"/>
      <c r="L56" s="43"/>
      <c r="M56" s="43"/>
      <c r="N56" s="43"/>
      <c r="O56" s="48"/>
      <c r="P56" s="49"/>
      <c r="Q56" s="50">
        <f t="shared" si="1"/>
        <v>149610.02</v>
      </c>
    </row>
    <row r="57" spans="1:17" ht="21">
      <c r="A57" s="32"/>
      <c r="B57" s="32"/>
      <c r="C57" s="25"/>
      <c r="D57" s="25">
        <v>5104020105</v>
      </c>
      <c r="E57" s="46" t="s">
        <v>70</v>
      </c>
      <c r="F57" s="47">
        <v>396821.89999999997</v>
      </c>
      <c r="G57" s="47"/>
      <c r="H57" s="42"/>
      <c r="I57" s="43"/>
      <c r="J57" s="43"/>
      <c r="K57" s="43"/>
      <c r="L57" s="43"/>
      <c r="M57" s="43"/>
      <c r="N57" s="43"/>
      <c r="O57" s="48"/>
      <c r="P57" s="49"/>
      <c r="Q57" s="50">
        <f t="shared" si="1"/>
        <v>396821.89999999997</v>
      </c>
    </row>
    <row r="58" spans="1:17" ht="21">
      <c r="A58" s="32"/>
      <c r="B58" s="32"/>
      <c r="C58" s="25"/>
      <c r="D58" s="25">
        <v>5104020106</v>
      </c>
      <c r="E58" s="46" t="s">
        <v>71</v>
      </c>
      <c r="F58" s="47">
        <v>11339.23</v>
      </c>
      <c r="G58" s="47"/>
      <c r="H58" s="42"/>
      <c r="I58" s="43"/>
      <c r="J58" s="43"/>
      <c r="K58" s="43"/>
      <c r="L58" s="43"/>
      <c r="M58" s="43"/>
      <c r="N58" s="43"/>
      <c r="O58" s="48"/>
      <c r="P58" s="49"/>
      <c r="Q58" s="50">
        <f t="shared" si="1"/>
        <v>11339.23</v>
      </c>
    </row>
    <row r="59" spans="1:17" ht="21">
      <c r="A59" s="32"/>
      <c r="B59" s="32"/>
      <c r="C59" s="25"/>
      <c r="D59" s="25">
        <v>5104020107</v>
      </c>
      <c r="E59" s="46" t="s">
        <v>72</v>
      </c>
      <c r="F59" s="47">
        <v>201388.26</v>
      </c>
      <c r="G59" s="47"/>
      <c r="H59" s="42"/>
      <c r="I59" s="43"/>
      <c r="J59" s="43"/>
      <c r="K59" s="43"/>
      <c r="L59" s="43"/>
      <c r="M59" s="43"/>
      <c r="N59" s="43"/>
      <c r="O59" s="48"/>
      <c r="P59" s="49"/>
      <c r="Q59" s="50">
        <f t="shared" si="1"/>
        <v>201388.26</v>
      </c>
    </row>
    <row r="60" spans="1:17" ht="21">
      <c r="A60" s="51"/>
      <c r="B60" s="51"/>
      <c r="C60" s="25"/>
      <c r="D60" s="25">
        <v>5104030299</v>
      </c>
      <c r="E60" s="46" t="s">
        <v>47</v>
      </c>
      <c r="F60" s="47">
        <v>11200</v>
      </c>
      <c r="G60" s="47"/>
      <c r="H60" s="42"/>
      <c r="I60" s="43"/>
      <c r="J60" s="43"/>
      <c r="K60" s="43"/>
      <c r="L60" s="43"/>
      <c r="M60" s="43"/>
      <c r="N60" s="43"/>
      <c r="O60" s="48"/>
      <c r="P60" s="49"/>
      <c r="Q60" s="50">
        <f t="shared" si="1"/>
        <v>11200</v>
      </c>
    </row>
    <row r="61" spans="1:17" ht="21">
      <c r="A61" s="52"/>
      <c r="B61" s="53"/>
      <c r="C61" s="54" t="s">
        <v>73</v>
      </c>
      <c r="D61" s="54"/>
      <c r="E61" s="55"/>
      <c r="F61" s="56">
        <f aca="true" t="shared" si="3" ref="F61:P61">SUM(F40:F60)</f>
        <v>45725238.20000001</v>
      </c>
      <c r="G61" s="56">
        <f t="shared" si="3"/>
        <v>0</v>
      </c>
      <c r="H61" s="56">
        <f t="shared" si="3"/>
        <v>0</v>
      </c>
      <c r="I61" s="57">
        <f t="shared" si="3"/>
        <v>0</v>
      </c>
      <c r="J61" s="57">
        <f t="shared" si="3"/>
        <v>0</v>
      </c>
      <c r="K61" s="57">
        <f t="shared" si="3"/>
        <v>0</v>
      </c>
      <c r="L61" s="57">
        <f t="shared" si="3"/>
        <v>0</v>
      </c>
      <c r="M61" s="57">
        <f t="shared" si="3"/>
        <v>0</v>
      </c>
      <c r="N61" s="57">
        <f t="shared" si="3"/>
        <v>0</v>
      </c>
      <c r="O61" s="57">
        <f t="shared" si="3"/>
        <v>0</v>
      </c>
      <c r="P61" s="57">
        <f t="shared" si="3"/>
        <v>0</v>
      </c>
      <c r="Q61" s="57">
        <f t="shared" si="1"/>
        <v>45725238.20000001</v>
      </c>
    </row>
    <row r="62" spans="1:17" ht="21.75" thickBot="1">
      <c r="A62" s="58"/>
      <c r="B62" s="59"/>
      <c r="C62" s="60" t="s">
        <v>74</v>
      </c>
      <c r="D62" s="60"/>
      <c r="E62" s="61"/>
      <c r="F62" s="62">
        <f aca="true" t="shared" si="4" ref="F62:P62">+F39+F61</f>
        <v>51109087.97000001</v>
      </c>
      <c r="G62" s="62">
        <f t="shared" si="4"/>
        <v>32400</v>
      </c>
      <c r="H62" s="62">
        <f t="shared" si="4"/>
        <v>21138936.909999996</v>
      </c>
      <c r="I62" s="63">
        <f t="shared" si="4"/>
        <v>5012711.37</v>
      </c>
      <c r="J62" s="63">
        <f t="shared" si="4"/>
        <v>9101981</v>
      </c>
      <c r="K62" s="63">
        <f t="shared" si="4"/>
        <v>24035711.659999996</v>
      </c>
      <c r="L62" s="63">
        <f t="shared" si="4"/>
        <v>19875118.53</v>
      </c>
      <c r="M62" s="63">
        <f t="shared" si="4"/>
        <v>1649482.04</v>
      </c>
      <c r="N62" s="63">
        <f t="shared" si="4"/>
        <v>1820351.82</v>
      </c>
      <c r="O62" s="63">
        <f t="shared" si="4"/>
        <v>590209.5</v>
      </c>
      <c r="P62" s="63">
        <f t="shared" si="4"/>
        <v>2064914.57</v>
      </c>
      <c r="Q62" s="63">
        <f t="shared" si="1"/>
        <v>136430905.37</v>
      </c>
    </row>
    <row r="63" ht="21.75" thickTop="1"/>
  </sheetData>
  <sheetProtection/>
  <mergeCells count="7">
    <mergeCell ref="C62:E62"/>
    <mergeCell ref="H1:O1"/>
    <mergeCell ref="A1:A2"/>
    <mergeCell ref="B1:B2"/>
    <mergeCell ref="C1:E2"/>
    <mergeCell ref="C39:E39"/>
    <mergeCell ref="C61:E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workbookViewId="0" topLeftCell="A1">
      <selection activeCell="A2" sqref="A2:A11"/>
    </sheetView>
  </sheetViews>
  <sheetFormatPr defaultColWidth="9.00390625" defaultRowHeight="14.25"/>
  <cols>
    <col min="1" max="1" width="10.125" style="0" bestFit="1" customWidth="1"/>
    <col min="2" max="2" width="38.00390625" style="0" bestFit="1" customWidth="1"/>
    <col min="3" max="3" width="42.50390625" style="0" bestFit="1" customWidth="1"/>
    <col min="4" max="4" width="20.375" style="0" bestFit="1" customWidth="1"/>
    <col min="5" max="5" width="16.00390625" style="0" customWidth="1"/>
  </cols>
  <sheetData>
    <row r="1" spans="1:5" ht="21">
      <c r="A1" s="66" t="s">
        <v>0</v>
      </c>
      <c r="B1" s="66" t="s">
        <v>1</v>
      </c>
      <c r="C1" s="66" t="s">
        <v>75</v>
      </c>
      <c r="D1" s="66" t="s">
        <v>76</v>
      </c>
      <c r="E1" s="67" t="s">
        <v>77</v>
      </c>
    </row>
    <row r="2" spans="1:5" ht="21">
      <c r="A2" s="68">
        <v>700600014</v>
      </c>
      <c r="B2" s="69" t="s">
        <v>18</v>
      </c>
      <c r="C2" s="70" t="s">
        <v>4</v>
      </c>
      <c r="D2" s="71"/>
      <c r="E2" s="72"/>
    </row>
    <row r="3" spans="1:5" ht="21">
      <c r="A3" s="73"/>
      <c r="B3" s="74"/>
      <c r="C3" s="75" t="s">
        <v>5</v>
      </c>
      <c r="D3" s="71" t="s">
        <v>10</v>
      </c>
      <c r="E3" s="72"/>
    </row>
    <row r="4" spans="1:5" ht="21">
      <c r="A4" s="73"/>
      <c r="B4" s="74"/>
      <c r="C4" s="76"/>
      <c r="D4" s="71" t="s">
        <v>11</v>
      </c>
      <c r="E4" s="72"/>
    </row>
    <row r="5" spans="1:5" ht="21">
      <c r="A5" s="73"/>
      <c r="B5" s="74"/>
      <c r="C5" s="76"/>
      <c r="D5" s="71" t="s">
        <v>12</v>
      </c>
      <c r="E5" s="72"/>
    </row>
    <row r="6" spans="1:5" ht="21">
      <c r="A6" s="73"/>
      <c r="B6" s="74"/>
      <c r="C6" s="76"/>
      <c r="D6" s="71" t="s">
        <v>13</v>
      </c>
      <c r="E6" s="72"/>
    </row>
    <row r="7" spans="1:5" ht="21">
      <c r="A7" s="73"/>
      <c r="B7" s="74"/>
      <c r="C7" s="76"/>
      <c r="D7" s="71" t="s">
        <v>14</v>
      </c>
      <c r="E7" s="72"/>
    </row>
    <row r="8" spans="1:5" ht="21">
      <c r="A8" s="73"/>
      <c r="B8" s="74"/>
      <c r="C8" s="76"/>
      <c r="D8" s="71" t="s">
        <v>15</v>
      </c>
      <c r="E8" s="72"/>
    </row>
    <row r="9" spans="1:5" ht="21">
      <c r="A9" s="73"/>
      <c r="B9" s="74"/>
      <c r="C9" s="77"/>
      <c r="D9" s="71" t="s">
        <v>16</v>
      </c>
      <c r="E9" s="72"/>
    </row>
    <row r="10" spans="1:5" ht="21">
      <c r="A10" s="73"/>
      <c r="B10" s="74"/>
      <c r="C10" s="78" t="s">
        <v>6</v>
      </c>
      <c r="D10" s="71" t="s">
        <v>17</v>
      </c>
      <c r="E10" s="72"/>
    </row>
    <row r="11" spans="1:5" ht="21">
      <c r="A11" s="79"/>
      <c r="B11" s="80"/>
      <c r="C11" s="81" t="s">
        <v>77</v>
      </c>
      <c r="D11" s="81"/>
      <c r="E11" s="82">
        <f>SUM(E2:E10)</f>
        <v>0</v>
      </c>
    </row>
    <row r="12" spans="1:5" ht="21">
      <c r="A12" s="83" t="s">
        <v>78</v>
      </c>
      <c r="B12" s="83"/>
      <c r="C12" s="83"/>
      <c r="D12" s="83"/>
      <c r="E12" s="84">
        <v>136430905.37000003</v>
      </c>
    </row>
  </sheetData>
  <sheetProtection/>
  <mergeCells count="4">
    <mergeCell ref="A2:A11"/>
    <mergeCell ref="B2:B11"/>
    <mergeCell ref="A12:D12"/>
    <mergeCell ref="C3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2012-10-17T04:17:55Z</dcterms:created>
  <dcterms:modified xsi:type="dcterms:W3CDTF">2012-10-17T04:20:20Z</dcterms:modified>
  <cp:category/>
  <cp:version/>
  <cp:contentType/>
  <cp:contentStatus/>
</cp:coreProperties>
</file>