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รายงานผลการตรวจสอบ" sheetId="1" r:id="rId1"/>
    <sheet name="ศสท 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<sst xmlns="http://schemas.openxmlformats.org/spreadsheetml/2006/main" count="87" uniqueCount="76">
  <si>
    <t>ศูนย์ต้นทุน</t>
  </si>
  <si>
    <t>หน่วยงาน</t>
  </si>
  <si>
    <t>ค่าใช้จ่าย</t>
  </si>
  <si>
    <t>ไม่ระบุกิจกรรมหลัก</t>
  </si>
  <si>
    <t>ตรวจสอบรับรองคุณภาพสินค้าปศุสัตว์</t>
  </si>
  <si>
    <t>ผลรวมทั้งหมด</t>
  </si>
  <si>
    <t>ไม่ระบุกิจกรรมย่อย</t>
  </si>
  <si>
    <t>งานบริหารทั่วไป</t>
  </si>
  <si>
    <t>ด้านเทคโนโลยีสารสนเทศและการสื่อสาร</t>
  </si>
  <si>
    <t>ด้านเครือข่ายอินเตอร์เน็ตและเว็บไซต์</t>
  </si>
  <si>
    <t xml:space="preserve">ศูนย์สารสนเทศ 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</si>
  <si>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</si>
  <si>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</si>
  <si>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</si>
  <si>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</si>
  <si>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</si>
  <si>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</si>
  <si>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</si>
  <si>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</si>
  <si>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</si>
  <si>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ค่าเบี้ยเลี้ยง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</si>
  <si>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</si>
  <si>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</si>
  <si>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</si>
  <si>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</si>
  <si>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</si>
  <si>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ค่าบริการสื่อสารและโทรคมนาคม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</si>
  <si>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</si>
  <si>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</si>
  <si>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</si>
  <si>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ค่าเช่าเบ็ดเตล็ด-บุคคลภายนอก</t>
  </si>
  <si>
    <t>ค่าเสื่อมราคา - ครุภัณฑ์สำนักงาน</t>
  </si>
  <si>
    <t>ค่าเสื่อมราคา - ครุภัณฑ์ไฟฟ้าและวิทยุ</t>
  </si>
  <si>
    <t>ค่าเสื่อมราคา - ครุภัณฑ์โฆษณาและเผยแพร่</t>
  </si>
  <si>
    <t>ค่าเสื่อมราคา - อุปกรณ์คอมพิวเตอร์</t>
  </si>
  <si>
    <t>ค่าตัดจำหน่าย - โปรแกรมคอมพิวเตอร์</t>
  </si>
  <si>
    <t>ค่าจำหน่าย - อุปกรณ์คอมพิวเตอร์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</si>
  <si>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</si>
  <si>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</si>
  <si>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</si>
  <si>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</si>
  <si>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</si>
  <si>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</si>
  <si>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</si>
  <si>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</si>
  <si>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</si>
  <si>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</si>
  <si>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</si>
  <si>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</si>
  <si>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</si>
  <si>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ค่าจ้างเหมาบริการ - หน่วยงานภาครัฐ</t>
  </si>
  <si>
    <t>ค่าไฟฟ้า</t>
  </si>
  <si>
    <t>ค่าน้ำประปาและน้ำบาดาล</t>
  </si>
  <si>
    <t>ค่าโทรศัพท์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</si>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</sst>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dddd\,\ mmmm\ dd\,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_);[Red]\(#,##0.00\)"/>
    <numFmt numFmtId="209" formatCode="#,##0.0000"/>
    <numFmt numFmtId="210" formatCode="#,##0.000"/>
    <numFmt numFmtId="211" formatCode="[$-41E]d\ mmmm\ yyyy"/>
    <numFmt numFmtId="212" formatCode="[$-107041E]d\ mmm\ yy;@"/>
    <numFmt numFmtId="213" formatCode="[$-1010000]d/m/yy;@"/>
  </numFmts>
  <fonts count="4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6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0" fillId="0" borderId="15" xfId="0" applyFont="1" applyBorder="1" applyAlignment="1">
      <alignment horizontal="center" vertical="center"/>
    </xf>
    <xf numFmtId="0" fontId="20" fillId="22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2" borderId="16" xfId="0" applyNumberFormat="1" applyFont="1" applyFill="1" applyBorder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/>
    </xf>
    <xf numFmtId="187" fontId="20" fillId="22" borderId="16" xfId="60" applyNumberFormat="1" applyFont="1" applyFill="1" applyBorder="1" applyAlignment="1">
      <alignment/>
    </xf>
    <xf numFmtId="187" fontId="20" fillId="0" borderId="22" xfId="60" applyNumberFormat="1" applyFont="1" applyBorder="1" applyAlignment="1">
      <alignment/>
    </xf>
    <xf numFmtId="187" fontId="20" fillId="0" borderId="20" xfId="6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2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6" xfId="0" applyFont="1" applyBorder="1" applyAlignment="1">
      <alignment/>
    </xf>
    <xf numFmtId="187" fontId="20" fillId="22" borderId="25" xfId="60" applyNumberFormat="1" applyFont="1" applyFill="1" applyBorder="1" applyAlignment="1">
      <alignment/>
    </xf>
    <xf numFmtId="187" fontId="20" fillId="0" borderId="0" xfId="60" applyNumberFormat="1" applyFont="1" applyAlignment="1">
      <alignment/>
    </xf>
    <xf numFmtId="187" fontId="20" fillId="0" borderId="24" xfId="60" applyNumberFormat="1" applyFont="1" applyBorder="1" applyAlignment="1">
      <alignment/>
    </xf>
    <xf numFmtId="0" fontId="20" fillId="0" borderId="27" xfId="0" applyFont="1" applyBorder="1" applyAlignment="1">
      <alignment horizontal="left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87" fontId="21" fillId="22" borderId="30" xfId="60" applyNumberFormat="1" applyFont="1" applyFill="1" applyBorder="1" applyAlignment="1">
      <alignment/>
    </xf>
    <xf numFmtId="187" fontId="21" fillId="22" borderId="31" xfId="60" applyNumberFormat="1" applyFont="1" applyFill="1" applyBorder="1" applyAlignment="1">
      <alignment/>
    </xf>
    <xf numFmtId="187" fontId="21" fillId="0" borderId="31" xfId="60" applyNumberFormat="1" applyFont="1" applyBorder="1" applyAlignment="1">
      <alignment/>
    </xf>
    <xf numFmtId="187" fontId="21" fillId="0" borderId="32" xfId="60" applyNumberFormat="1" applyFont="1" applyBorder="1" applyAlignment="1">
      <alignment/>
    </xf>
    <xf numFmtId="0" fontId="20" fillId="0" borderId="33" xfId="0" applyFont="1" applyBorder="1" applyAlignment="1">
      <alignment/>
    </xf>
    <xf numFmtId="187" fontId="20" fillId="22" borderId="33" xfId="0" applyNumberFormat="1" applyFont="1" applyFill="1" applyBorder="1" applyAlignment="1">
      <alignment/>
    </xf>
    <xf numFmtId="187" fontId="20" fillId="22" borderId="0" xfId="0" applyNumberFormat="1" applyFont="1" applyFill="1" applyAlignment="1">
      <alignment/>
    </xf>
    <xf numFmtId="187" fontId="20" fillId="0" borderId="0" xfId="0" applyNumberFormat="1" applyFont="1" applyAlignment="1">
      <alignment/>
    </xf>
    <xf numFmtId="187" fontId="20" fillId="0" borderId="33" xfId="0" applyNumberFormat="1" applyFont="1" applyBorder="1" applyAlignment="1">
      <alignment/>
    </xf>
    <xf numFmtId="187" fontId="20" fillId="0" borderId="33" xfId="60" applyNumberFormat="1" applyFont="1" applyBorder="1" applyAlignment="1">
      <alignment/>
    </xf>
    <xf numFmtId="0" fontId="20" fillId="0" borderId="34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187" fontId="21" fillId="22" borderId="15" xfId="0" applyNumberFormat="1" applyFont="1" applyFill="1" applyBorder="1" applyAlignment="1">
      <alignment/>
    </xf>
    <xf numFmtId="187" fontId="21" fillId="0" borderId="15" xfId="0" applyNumberFormat="1" applyFont="1" applyBorder="1" applyAlignment="1">
      <alignment/>
    </xf>
    <xf numFmtId="0" fontId="21" fillId="0" borderId="39" xfId="0" applyFont="1" applyBorder="1" applyAlignment="1">
      <alignment horizontal="left"/>
    </xf>
    <xf numFmtId="0" fontId="21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187" fontId="21" fillId="22" borderId="42" xfId="0" applyNumberFormat="1" applyFont="1" applyFill="1" applyBorder="1" applyAlignment="1">
      <alignment/>
    </xf>
    <xf numFmtId="187" fontId="21" fillId="0" borderId="42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2" fillId="0" borderId="15" xfId="0" applyFont="1" applyFill="1" applyBorder="1" applyAlignment="1">
      <alignment horizontal="center"/>
    </xf>
    <xf numFmtId="43" fontId="22" fillId="0" borderId="15" xfId="60" applyFont="1" applyFill="1" applyBorder="1" applyAlignment="1">
      <alignment horizontal="center"/>
    </xf>
    <xf numFmtId="0" fontId="20" fillId="0" borderId="21" xfId="0" applyFont="1" applyBorder="1" applyAlignment="1">
      <alignment horizontal="center" vertical="top"/>
    </xf>
    <xf numFmtId="0" fontId="20" fillId="0" borderId="43" xfId="0" applyFont="1" applyBorder="1" applyAlignment="1">
      <alignment horizontal="center" vertical="top"/>
    </xf>
    <xf numFmtId="40" fontId="23" fillId="0" borderId="44" xfId="0" applyNumberFormat="1" applyFont="1" applyFill="1" applyBorder="1" applyAlignment="1">
      <alignment horizontal="left" vertical="top"/>
    </xf>
    <xf numFmtId="40" fontId="23" fillId="0" borderId="15" xfId="0" applyNumberFormat="1" applyFont="1" applyFill="1" applyBorder="1" applyAlignment="1">
      <alignment horizontal="left" vertical="center"/>
    </xf>
    <xf numFmtId="43" fontId="23" fillId="0" borderId="15" xfId="60" applyFont="1" applyFill="1" applyBorder="1" applyAlignment="1">
      <alignment/>
    </xf>
    <xf numFmtId="0" fontId="20" fillId="0" borderId="24" xfId="0" applyFont="1" applyBorder="1" applyAlignment="1">
      <alignment horizontal="center" vertical="top"/>
    </xf>
    <xf numFmtId="0" fontId="20" fillId="0" borderId="45" xfId="0" applyFont="1" applyBorder="1" applyAlignment="1">
      <alignment horizontal="center" vertical="top"/>
    </xf>
    <xf numFmtId="40" fontId="23" fillId="0" borderId="34" xfId="0" applyNumberFormat="1" applyFont="1" applyFill="1" applyBorder="1" applyAlignment="1">
      <alignment horizontal="left" vertical="top"/>
    </xf>
    <xf numFmtId="0" fontId="20" fillId="0" borderId="46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40" fontId="22" fillId="0" borderId="15" xfId="0" applyNumberFormat="1" applyFont="1" applyFill="1" applyBorder="1" applyAlignment="1">
      <alignment vertical="center"/>
    </xf>
    <xf numFmtId="43" fontId="22" fillId="0" borderId="15" xfId="60" applyFont="1" applyFill="1" applyBorder="1" applyAlignment="1">
      <alignment/>
    </xf>
    <xf numFmtId="0" fontId="21" fillId="20" borderId="15" xfId="0" applyFont="1" applyFill="1" applyBorder="1" applyAlignment="1">
      <alignment horizontal="center"/>
    </xf>
    <xf numFmtId="43" fontId="22" fillId="20" borderId="15" xfId="60" applyFont="1" applyFill="1" applyBorder="1" applyAlignment="1">
      <alignment/>
    </xf>
    <xf numFmtId="0" fontId="22" fillId="0" borderId="0" xfId="75" applyFont="1" applyAlignment="1">
      <alignment horizontal="center" vertical="center"/>
      <protection/>
    </xf>
    <xf numFmtId="0" fontId="23" fillId="0" borderId="0" xfId="75" applyFont="1">
      <alignment/>
      <protection/>
    </xf>
    <xf numFmtId="0" fontId="22" fillId="0" borderId="0" xfId="75" applyFont="1" applyAlignment="1">
      <alignment horizontal="center" vertical="center"/>
      <protection/>
    </xf>
    <xf numFmtId="0" fontId="22" fillId="0" borderId="0" xfId="75" applyFont="1">
      <alignment/>
      <protection/>
    </xf>
    <xf numFmtId="0" fontId="23" fillId="0" borderId="48" xfId="75" applyFont="1" applyBorder="1">
      <alignment/>
      <protection/>
    </xf>
    <xf numFmtId="0" fontId="23" fillId="0" borderId="0" xfId="75" applyFont="1" applyAlignment="1">
      <alignment horizontal="left" indent="2"/>
      <protection/>
    </xf>
    <xf numFmtId="0" fontId="44" fillId="0" borderId="0" xfId="75" applyFont="1" applyBorder="1">
      <alignment/>
      <protection/>
    </xf>
    <xf numFmtId="0" fontId="23" fillId="0" borderId="0" xfId="75" applyFont="1" applyBorder="1">
      <alignment/>
      <protection/>
    </xf>
    <xf numFmtId="0" fontId="23" fillId="0" borderId="49" xfId="75" applyFont="1" applyBorder="1">
      <alignment/>
      <protection/>
    </xf>
    <xf numFmtId="0" fontId="23" fillId="0" borderId="50" xfId="75" applyFont="1" applyBorder="1">
      <alignment/>
      <protection/>
    </xf>
    <xf numFmtId="0" fontId="23" fillId="0" borderId="0" xfId="75" applyFont="1" applyAlignment="1">
      <alignment horizontal="center"/>
      <protection/>
    </xf>
    <xf numFmtId="0" fontId="23" fillId="0" borderId="0" xfId="75" applyFont="1" applyAlignment="1">
      <alignment horizontal="right"/>
      <protection/>
    </xf>
    <xf numFmtId="0" fontId="23" fillId="0" borderId="50" xfId="75" applyFont="1" applyBorder="1" applyAlignment="1">
      <alignment horizontal="center" vertic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ตารางรายชื่อหน่วยงาน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เครื่องหมายจุลภาค 2" xfId="85"/>
    <cellStyle name="เครื่องหมายจุลภาค 3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กติ 2" xfId="91"/>
    <cellStyle name="ปกติ 3" xfId="92"/>
    <cellStyle name="ปกติ 4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69" customWidth="1"/>
    <col min="2" max="2" width="6.75390625" style="69" customWidth="1"/>
    <col min="3" max="5" width="10.25390625" style="69" customWidth="1"/>
    <col min="6" max="6" width="8.00390625" style="69" customWidth="1"/>
    <col min="7" max="7" width="6.75390625" style="69" customWidth="1"/>
    <col min="8" max="10" width="10.25390625" style="69" customWidth="1"/>
    <col min="11" max="16384" width="8.00390625" style="69" customWidth="1"/>
  </cols>
  <sheetData>
    <row r="1" spans="1:10" ht="21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1">
      <c r="A2" s="68" t="s">
        <v>62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1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63</v>
      </c>
      <c r="C4" s="72"/>
      <c r="D4" s="72"/>
      <c r="E4" s="72"/>
      <c r="F4" s="71" t="s">
        <v>64</v>
      </c>
      <c r="H4" s="72"/>
      <c r="I4" s="72"/>
      <c r="J4" s="72"/>
    </row>
    <row r="5" ht="21">
      <c r="A5" s="71"/>
    </row>
    <row r="7" ht="21">
      <c r="A7" s="73" t="s">
        <v>65</v>
      </c>
    </row>
    <row r="8" ht="21">
      <c r="A8" s="73" t="s">
        <v>66</v>
      </c>
    </row>
    <row r="9" spans="2:3" ht="23.25">
      <c r="B9" s="74" t="s">
        <v>67</v>
      </c>
      <c r="C9" s="69" t="s">
        <v>68</v>
      </c>
    </row>
    <row r="10" spans="2:3" s="75" customFormat="1" ht="23.25">
      <c r="B10" s="74" t="s">
        <v>67</v>
      </c>
      <c r="C10" s="75" t="s">
        <v>69</v>
      </c>
    </row>
    <row r="11" spans="1:10" ht="21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21">
      <c r="A12" s="75"/>
      <c r="B12" s="75"/>
      <c r="C12" s="75" t="s">
        <v>70</v>
      </c>
      <c r="D12" s="75"/>
      <c r="E12" s="72"/>
      <c r="F12" s="72"/>
      <c r="G12" s="72"/>
      <c r="H12" s="72"/>
      <c r="I12" s="72"/>
      <c r="J12" s="72"/>
    </row>
    <row r="13" spans="1:10" ht="21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21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21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21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21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21">
      <c r="A18" s="77"/>
      <c r="B18" s="77"/>
      <c r="C18" s="77"/>
      <c r="D18" s="77"/>
      <c r="E18" s="77"/>
      <c r="F18" s="76"/>
      <c r="G18" s="76"/>
      <c r="H18" s="76"/>
      <c r="I18" s="76"/>
      <c r="J18" s="76"/>
    </row>
    <row r="19" spans="1:10" ht="21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21">
      <c r="A20" s="75"/>
      <c r="B20" s="75"/>
      <c r="C20" s="75" t="s">
        <v>71</v>
      </c>
      <c r="D20" s="75"/>
      <c r="E20" s="72"/>
      <c r="F20" s="72"/>
      <c r="G20" s="72"/>
      <c r="H20" s="72"/>
      <c r="I20" s="72"/>
      <c r="J20" s="72"/>
    </row>
    <row r="21" spans="1:10" ht="21">
      <c r="A21" s="72"/>
      <c r="B21" s="72"/>
      <c r="C21" s="72"/>
      <c r="D21" s="72"/>
      <c r="E21" s="72"/>
      <c r="F21" s="76"/>
      <c r="G21" s="76"/>
      <c r="H21" s="76"/>
      <c r="I21" s="76"/>
      <c r="J21" s="76"/>
    </row>
    <row r="22" spans="1:10" s="75" customFormat="1" ht="21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s="75" customFormat="1" ht="21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21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21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2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21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9" spans="6:9" ht="21">
      <c r="F29" s="78" t="s">
        <v>72</v>
      </c>
      <c r="G29" s="72"/>
      <c r="H29" s="72"/>
      <c r="I29" s="72"/>
    </row>
    <row r="30" spans="6:10" ht="21">
      <c r="F30" s="79" t="s">
        <v>73</v>
      </c>
      <c r="G30" s="75"/>
      <c r="H30" s="75"/>
      <c r="I30" s="75"/>
      <c r="J30" s="69" t="s">
        <v>74</v>
      </c>
    </row>
    <row r="31" spans="7:9" ht="21">
      <c r="G31" s="80" t="s">
        <v>75</v>
      </c>
      <c r="H31" s="80"/>
      <c r="I31" s="80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49"/>
  <sheetViews>
    <sheetView zoomScale="75" zoomScaleNormal="75" workbookViewId="0" topLeftCell="A1">
      <selection activeCell="A4" sqref="A4"/>
    </sheetView>
  </sheetViews>
  <sheetFormatPr defaultColWidth="9.00390625" defaultRowHeight="14.25"/>
  <cols>
    <col min="1" max="1" width="15.875" style="51" bestFit="1" customWidth="1"/>
    <col min="2" max="2" width="12.625" style="51" bestFit="1" customWidth="1"/>
    <col min="3" max="3" width="6.50390625" style="51" bestFit="1" customWidth="1"/>
    <col min="4" max="4" width="11.25390625" style="51" bestFit="1" customWidth="1"/>
    <col min="5" max="5" width="37.50390625" style="17" bestFit="1" customWidth="1"/>
    <col min="6" max="6" width="14.25390625" style="17" bestFit="1" customWidth="1"/>
    <col min="7" max="7" width="12.375" style="17" bestFit="1" customWidth="1"/>
    <col min="8" max="8" width="29.375" style="17" bestFit="1" customWidth="1"/>
    <col min="9" max="9" width="26.875" style="17" bestFit="1" customWidth="1"/>
    <col min="10" max="10" width="14.125" style="17" bestFit="1" customWidth="1"/>
    <col min="11" max="16384" width="9.00390625" style="17" customWidth="1"/>
  </cols>
  <sheetData>
    <row r="1" spans="1:10" s="7" customFormat="1" ht="21">
      <c r="A1" s="1" t="s">
        <v>0</v>
      </c>
      <c r="B1" s="1" t="s">
        <v>1</v>
      </c>
      <c r="C1" s="1" t="s">
        <v>2</v>
      </c>
      <c r="D1" s="1"/>
      <c r="E1" s="1"/>
      <c r="F1" s="2" t="s">
        <v>3</v>
      </c>
      <c r="G1" s="3" t="s">
        <v>4</v>
      </c>
      <c r="H1" s="4"/>
      <c r="I1" s="5"/>
      <c r="J1" s="6" t="s">
        <v>5</v>
      </c>
    </row>
    <row r="2" spans="1:10" s="7" customFormat="1" ht="21">
      <c r="A2" s="1"/>
      <c r="B2" s="1"/>
      <c r="C2" s="1"/>
      <c r="D2" s="1"/>
      <c r="E2" s="1"/>
      <c r="F2" s="2" t="s">
        <v>6</v>
      </c>
      <c r="G2" s="8" t="s">
        <v>7</v>
      </c>
      <c r="H2" s="9" t="s">
        <v>8</v>
      </c>
      <c r="I2" s="9" t="s">
        <v>9</v>
      </c>
      <c r="J2" s="10"/>
    </row>
    <row r="3" spans="1:10" ht="21">
      <c r="A3" s="6">
        <v>700600009</v>
      </c>
      <c r="B3" s="11" t="s">
        <v>10</v>
      </c>
      <c r="C3" s="11" t="s">
        <v>11</v>
      </c>
      <c r="D3" s="12">
        <v>5101010108</v>
      </c>
      <c r="E3" s="13" t="s">
        <v>12</v>
      </c>
      <c r="F3" s="14"/>
      <c r="G3" s="14"/>
      <c r="H3" s="15">
        <v>28840</v>
      </c>
      <c r="I3" s="15"/>
      <c r="J3" s="16">
        <f aca="true" t="shared" si="0" ref="J3:J49">SUM(F3:I3)</f>
        <v>28840</v>
      </c>
    </row>
    <row r="4" spans="1:10" ht="21">
      <c r="A4" s="18"/>
      <c r="B4" s="19"/>
      <c r="C4" s="19"/>
      <c r="D4" s="20">
        <v>5101010115</v>
      </c>
      <c r="E4" s="21" t="s">
        <v>13</v>
      </c>
      <c r="F4" s="22"/>
      <c r="G4" s="22"/>
      <c r="H4" s="23">
        <f>1304174.36-5005</f>
        <v>1299169.36</v>
      </c>
      <c r="I4" s="23"/>
      <c r="J4" s="24">
        <f t="shared" si="0"/>
        <v>1299169.36</v>
      </c>
    </row>
    <row r="5" spans="1:10" ht="21">
      <c r="A5" s="18"/>
      <c r="B5" s="19"/>
      <c r="C5" s="19"/>
      <c r="D5" s="20">
        <v>5101010116</v>
      </c>
      <c r="E5" s="21" t="s">
        <v>14</v>
      </c>
      <c r="F5" s="22"/>
      <c r="G5" s="22"/>
      <c r="H5" s="23">
        <v>72446.97</v>
      </c>
      <c r="I5" s="23"/>
      <c r="J5" s="24">
        <f t="shared" si="0"/>
        <v>72446.97</v>
      </c>
    </row>
    <row r="6" spans="1:10" ht="21">
      <c r="A6" s="18"/>
      <c r="B6" s="19"/>
      <c r="C6" s="19"/>
      <c r="D6" s="20">
        <v>5101020106</v>
      </c>
      <c r="E6" s="21" t="s">
        <v>15</v>
      </c>
      <c r="F6" s="22"/>
      <c r="G6" s="22"/>
      <c r="H6" s="23">
        <v>49833</v>
      </c>
      <c r="I6" s="23"/>
      <c r="J6" s="24">
        <f t="shared" si="0"/>
        <v>49833</v>
      </c>
    </row>
    <row r="7" spans="1:10" ht="21">
      <c r="A7" s="18"/>
      <c r="B7" s="19"/>
      <c r="C7" s="19"/>
      <c r="D7" s="20">
        <v>5101020108</v>
      </c>
      <c r="E7" s="21" t="s">
        <v>16</v>
      </c>
      <c r="F7" s="22"/>
      <c r="G7" s="22"/>
      <c r="H7" s="23">
        <v>36000</v>
      </c>
      <c r="I7" s="23"/>
      <c r="J7" s="24">
        <f t="shared" si="0"/>
        <v>36000</v>
      </c>
    </row>
    <row r="8" spans="1:10" ht="21">
      <c r="A8" s="18"/>
      <c r="B8" s="19"/>
      <c r="C8" s="19"/>
      <c r="D8" s="20">
        <v>5101030101</v>
      </c>
      <c r="E8" s="21" t="s">
        <v>17</v>
      </c>
      <c r="F8" s="22">
        <v>35202</v>
      </c>
      <c r="G8" s="22"/>
      <c r="H8" s="23"/>
      <c r="I8" s="23"/>
      <c r="J8" s="24">
        <f t="shared" si="0"/>
        <v>35202</v>
      </c>
    </row>
    <row r="9" spans="1:10" ht="21">
      <c r="A9" s="18"/>
      <c r="B9" s="19"/>
      <c r="C9" s="19"/>
      <c r="D9" s="20">
        <v>5101030205</v>
      </c>
      <c r="E9" s="21" t="s">
        <v>18</v>
      </c>
      <c r="F9" s="22">
        <v>29527</v>
      </c>
      <c r="G9" s="22"/>
      <c r="H9" s="23"/>
      <c r="I9" s="23"/>
      <c r="J9" s="24">
        <f t="shared" si="0"/>
        <v>29527</v>
      </c>
    </row>
    <row r="10" spans="1:10" ht="21">
      <c r="A10" s="18"/>
      <c r="B10" s="19"/>
      <c r="C10" s="19"/>
      <c r="D10" s="20">
        <v>5102010199</v>
      </c>
      <c r="E10" s="21" t="s">
        <v>19</v>
      </c>
      <c r="F10" s="22"/>
      <c r="G10" s="22"/>
      <c r="H10" s="23">
        <v>2148019</v>
      </c>
      <c r="I10" s="23"/>
      <c r="J10" s="24">
        <f t="shared" si="0"/>
        <v>2148019</v>
      </c>
    </row>
    <row r="11" spans="1:10" ht="21">
      <c r="A11" s="18"/>
      <c r="B11" s="19"/>
      <c r="C11" s="19"/>
      <c r="D11" s="20">
        <v>5103010102</v>
      </c>
      <c r="E11" s="21" t="s">
        <v>20</v>
      </c>
      <c r="F11" s="22"/>
      <c r="G11" s="22"/>
      <c r="H11" s="23">
        <v>1440</v>
      </c>
      <c r="I11" s="23"/>
      <c r="J11" s="24">
        <f t="shared" si="0"/>
        <v>1440</v>
      </c>
    </row>
    <row r="12" spans="1:10" ht="21">
      <c r="A12" s="18"/>
      <c r="B12" s="19"/>
      <c r="C12" s="19"/>
      <c r="D12" s="20">
        <v>5103010199</v>
      </c>
      <c r="E12" s="21" t="s">
        <v>21</v>
      </c>
      <c r="F12" s="22"/>
      <c r="G12" s="22"/>
      <c r="H12" s="23">
        <v>390</v>
      </c>
      <c r="I12" s="23"/>
      <c r="J12" s="24">
        <f t="shared" si="0"/>
        <v>390</v>
      </c>
    </row>
    <row r="13" spans="1:10" ht="21">
      <c r="A13" s="18"/>
      <c r="B13" s="19"/>
      <c r="C13" s="19"/>
      <c r="D13" s="20">
        <v>5104010104</v>
      </c>
      <c r="E13" s="21" t="s">
        <v>22</v>
      </c>
      <c r="F13" s="22"/>
      <c r="G13" s="22"/>
      <c r="H13" s="23">
        <f>161558.56+61095.11</f>
        <v>222653.66999999998</v>
      </c>
      <c r="I13" s="23"/>
      <c r="J13" s="24">
        <f t="shared" si="0"/>
        <v>222653.66999999998</v>
      </c>
    </row>
    <row r="14" spans="1:10" ht="21">
      <c r="A14" s="18"/>
      <c r="B14" s="19"/>
      <c r="C14" s="19"/>
      <c r="D14" s="20">
        <v>5104010107</v>
      </c>
      <c r="E14" s="21" t="s">
        <v>23</v>
      </c>
      <c r="F14" s="22"/>
      <c r="G14" s="22"/>
      <c r="H14" s="23">
        <v>22648.69</v>
      </c>
      <c r="I14" s="23"/>
      <c r="J14" s="24">
        <f t="shared" si="0"/>
        <v>22648.69</v>
      </c>
    </row>
    <row r="15" spans="1:10" ht="21">
      <c r="A15" s="18"/>
      <c r="B15" s="19"/>
      <c r="C15" s="19"/>
      <c r="D15" s="20">
        <v>5104010110</v>
      </c>
      <c r="E15" s="21" t="s">
        <v>24</v>
      </c>
      <c r="F15" s="22"/>
      <c r="G15" s="22"/>
      <c r="H15" s="23">
        <v>14887.349999999997</v>
      </c>
      <c r="I15" s="23"/>
      <c r="J15" s="24">
        <f t="shared" si="0"/>
        <v>14887.349999999997</v>
      </c>
    </row>
    <row r="16" spans="1:10" ht="21">
      <c r="A16" s="18"/>
      <c r="B16" s="19"/>
      <c r="C16" s="19"/>
      <c r="D16" s="20">
        <v>5104010112</v>
      </c>
      <c r="E16" s="21" t="s">
        <v>25</v>
      </c>
      <c r="F16" s="22"/>
      <c r="G16" s="22"/>
      <c r="H16" s="23">
        <v>7100075.6</v>
      </c>
      <c r="I16" s="23"/>
      <c r="J16" s="24">
        <f t="shared" si="0"/>
        <v>7100075.6</v>
      </c>
    </row>
    <row r="17" spans="1:10" ht="21">
      <c r="A17" s="18"/>
      <c r="B17" s="19"/>
      <c r="C17" s="19"/>
      <c r="D17" s="20">
        <v>5104020106</v>
      </c>
      <c r="E17" s="21" t="s">
        <v>26</v>
      </c>
      <c r="F17" s="22"/>
      <c r="G17" s="22">
        <v>4037.5</v>
      </c>
      <c r="H17" s="23">
        <v>4264806</v>
      </c>
      <c r="I17" s="23">
        <v>8157925</v>
      </c>
      <c r="J17" s="24">
        <f t="shared" si="0"/>
        <v>12426768.5</v>
      </c>
    </row>
    <row r="18" spans="1:10" ht="21">
      <c r="A18" s="18"/>
      <c r="B18" s="19"/>
      <c r="C18" s="19"/>
      <c r="D18" s="20">
        <v>5104030206</v>
      </c>
      <c r="E18" s="21" t="s">
        <v>27</v>
      </c>
      <c r="F18" s="22"/>
      <c r="G18" s="22"/>
      <c r="H18" s="23">
        <v>81111</v>
      </c>
      <c r="I18" s="23"/>
      <c r="J18" s="24">
        <f t="shared" si="0"/>
        <v>81111</v>
      </c>
    </row>
    <row r="19" spans="1:10" ht="21">
      <c r="A19" s="18"/>
      <c r="B19" s="19"/>
      <c r="C19" s="19"/>
      <c r="D19" s="20">
        <v>5104030207</v>
      </c>
      <c r="E19" s="21" t="s">
        <v>28</v>
      </c>
      <c r="F19" s="22"/>
      <c r="G19" s="22"/>
      <c r="H19" s="23">
        <v>18460</v>
      </c>
      <c r="I19" s="23"/>
      <c r="J19" s="24">
        <f t="shared" si="0"/>
        <v>18460</v>
      </c>
    </row>
    <row r="20" spans="1:10" ht="21">
      <c r="A20" s="18"/>
      <c r="B20" s="19"/>
      <c r="C20" s="19"/>
      <c r="D20" s="20">
        <v>5104030208</v>
      </c>
      <c r="E20" s="21" t="s">
        <v>29</v>
      </c>
      <c r="F20" s="22"/>
      <c r="G20" s="22"/>
      <c r="H20" s="23">
        <v>36000</v>
      </c>
      <c r="I20" s="23"/>
      <c r="J20" s="24">
        <f t="shared" si="0"/>
        <v>36000</v>
      </c>
    </row>
    <row r="21" spans="1:10" ht="21">
      <c r="A21" s="18"/>
      <c r="B21" s="19"/>
      <c r="C21" s="19"/>
      <c r="D21" s="20">
        <v>5104030212</v>
      </c>
      <c r="E21" s="21" t="s">
        <v>30</v>
      </c>
      <c r="F21" s="22"/>
      <c r="G21" s="22"/>
      <c r="H21" s="23">
        <v>74083.58</v>
      </c>
      <c r="I21" s="23"/>
      <c r="J21" s="24">
        <f t="shared" si="0"/>
        <v>74083.58</v>
      </c>
    </row>
    <row r="22" spans="1:10" ht="21">
      <c r="A22" s="18"/>
      <c r="B22" s="19"/>
      <c r="C22" s="19"/>
      <c r="D22" s="20">
        <v>5105010109</v>
      </c>
      <c r="E22" s="21" t="s">
        <v>31</v>
      </c>
      <c r="F22" s="22">
        <v>192526.64</v>
      </c>
      <c r="G22" s="22"/>
      <c r="H22" s="23"/>
      <c r="I22" s="23"/>
      <c r="J22" s="24">
        <f t="shared" si="0"/>
        <v>192526.64</v>
      </c>
    </row>
    <row r="23" spans="1:10" ht="21">
      <c r="A23" s="18"/>
      <c r="B23" s="19"/>
      <c r="C23" s="19"/>
      <c r="D23" s="20">
        <v>5105010113</v>
      </c>
      <c r="E23" s="21" t="s">
        <v>32</v>
      </c>
      <c r="F23" s="22">
        <v>1027.2</v>
      </c>
      <c r="G23" s="22"/>
      <c r="H23" s="23"/>
      <c r="I23" s="23"/>
      <c r="J23" s="24">
        <f t="shared" si="0"/>
        <v>1027.2</v>
      </c>
    </row>
    <row r="24" spans="1:10" ht="21">
      <c r="A24" s="18"/>
      <c r="B24" s="19"/>
      <c r="C24" s="19"/>
      <c r="D24" s="20">
        <v>5105010115</v>
      </c>
      <c r="E24" s="21" t="s">
        <v>33</v>
      </c>
      <c r="F24" s="22">
        <v>1373544.7300000023</v>
      </c>
      <c r="G24" s="22"/>
      <c r="H24" s="23"/>
      <c r="I24" s="23"/>
      <c r="J24" s="24">
        <f t="shared" si="0"/>
        <v>1373544.7300000023</v>
      </c>
    </row>
    <row r="25" spans="1:10" ht="21">
      <c r="A25" s="18"/>
      <c r="B25" s="19"/>
      <c r="C25" s="19"/>
      <c r="D25" s="20">
        <v>5105010127</v>
      </c>
      <c r="E25" s="21" t="s">
        <v>34</v>
      </c>
      <c r="F25" s="22">
        <v>3901331.7499999963</v>
      </c>
      <c r="G25" s="22"/>
      <c r="H25" s="23"/>
      <c r="I25" s="23"/>
      <c r="J25" s="24">
        <f t="shared" si="0"/>
        <v>3901331.7499999963</v>
      </c>
    </row>
    <row r="26" spans="1:10" ht="21">
      <c r="A26" s="18"/>
      <c r="B26" s="19"/>
      <c r="C26" s="19"/>
      <c r="D26" s="20">
        <v>5105010148</v>
      </c>
      <c r="E26" s="21" t="s">
        <v>35</v>
      </c>
      <c r="F26" s="22">
        <v>9306495.120000001</v>
      </c>
      <c r="G26" s="22"/>
      <c r="H26" s="23"/>
      <c r="I26" s="23"/>
      <c r="J26" s="24">
        <f t="shared" si="0"/>
        <v>9306495.120000001</v>
      </c>
    </row>
    <row r="27" spans="1:10" ht="21">
      <c r="A27" s="18"/>
      <c r="B27" s="19"/>
      <c r="C27" s="19"/>
      <c r="D27" s="20">
        <v>5203010120</v>
      </c>
      <c r="E27" s="21" t="s">
        <v>36</v>
      </c>
      <c r="F27" s="22">
        <v>21</v>
      </c>
      <c r="G27" s="22"/>
      <c r="H27" s="23"/>
      <c r="I27" s="23"/>
      <c r="J27" s="24">
        <f t="shared" si="0"/>
        <v>21</v>
      </c>
    </row>
    <row r="28" spans="1:10" ht="21">
      <c r="A28" s="25"/>
      <c r="B28" s="25"/>
      <c r="C28" s="26" t="s">
        <v>37</v>
      </c>
      <c r="D28" s="26"/>
      <c r="E28" s="27"/>
      <c r="F28" s="28">
        <f>SUM(F3:F27)</f>
        <v>14839675.44</v>
      </c>
      <c r="G28" s="29">
        <f>SUM(G3:G27)</f>
        <v>4037.5</v>
      </c>
      <c r="H28" s="30">
        <f>SUM(H3:H27)</f>
        <v>15470864.22</v>
      </c>
      <c r="I28" s="30">
        <f>SUM(I3:I27)</f>
        <v>8157925</v>
      </c>
      <c r="J28" s="31">
        <f t="shared" si="0"/>
        <v>38472502.16</v>
      </c>
    </row>
    <row r="29" spans="1:10" ht="21">
      <c r="A29" s="25"/>
      <c r="B29" s="25"/>
      <c r="C29" s="20" t="s">
        <v>38</v>
      </c>
      <c r="D29" s="20">
        <v>5101010101</v>
      </c>
      <c r="E29" s="32" t="s">
        <v>39</v>
      </c>
      <c r="F29" s="33">
        <v>5186196.32</v>
      </c>
      <c r="G29" s="34"/>
      <c r="H29" s="35"/>
      <c r="I29" s="36"/>
      <c r="J29" s="36">
        <f t="shared" si="0"/>
        <v>5186196.32</v>
      </c>
    </row>
    <row r="30" spans="1:10" ht="21">
      <c r="A30" s="25"/>
      <c r="B30" s="25"/>
      <c r="C30" s="20"/>
      <c r="D30" s="20">
        <v>5101010109</v>
      </c>
      <c r="E30" s="32" t="s">
        <v>40</v>
      </c>
      <c r="F30" s="33">
        <v>4822.23</v>
      </c>
      <c r="G30" s="34"/>
      <c r="H30" s="35"/>
      <c r="I30" s="36"/>
      <c r="J30" s="37">
        <f t="shared" si="0"/>
        <v>4822.23</v>
      </c>
    </row>
    <row r="31" spans="1:10" ht="21">
      <c r="A31" s="25"/>
      <c r="B31" s="25"/>
      <c r="C31" s="20"/>
      <c r="D31" s="20">
        <v>5101010113</v>
      </c>
      <c r="E31" s="32" t="s">
        <v>41</v>
      </c>
      <c r="F31" s="33">
        <v>590302.75</v>
      </c>
      <c r="G31" s="34"/>
      <c r="H31" s="35"/>
      <c r="I31" s="36"/>
      <c r="J31" s="37">
        <f t="shared" si="0"/>
        <v>590302.75</v>
      </c>
    </row>
    <row r="32" spans="1:10" ht="21">
      <c r="A32" s="25"/>
      <c r="B32" s="25"/>
      <c r="C32" s="20"/>
      <c r="D32" s="20">
        <v>5101010118</v>
      </c>
      <c r="E32" s="32" t="s">
        <v>42</v>
      </c>
      <c r="F32" s="33">
        <v>132203.93</v>
      </c>
      <c r="G32" s="34"/>
      <c r="H32" s="35"/>
      <c r="I32" s="36"/>
      <c r="J32" s="37">
        <f t="shared" si="0"/>
        <v>132203.93</v>
      </c>
    </row>
    <row r="33" spans="1:10" ht="21">
      <c r="A33" s="25"/>
      <c r="B33" s="25"/>
      <c r="C33" s="20"/>
      <c r="D33" s="20">
        <v>5101020103</v>
      </c>
      <c r="E33" s="32" t="s">
        <v>43</v>
      </c>
      <c r="F33" s="33">
        <v>99705.62</v>
      </c>
      <c r="G33" s="34"/>
      <c r="H33" s="35"/>
      <c r="I33" s="36"/>
      <c r="J33" s="37">
        <f t="shared" si="0"/>
        <v>99705.62</v>
      </c>
    </row>
    <row r="34" spans="1:10" ht="21">
      <c r="A34" s="25"/>
      <c r="B34" s="25"/>
      <c r="C34" s="20"/>
      <c r="D34" s="20">
        <v>5101020104</v>
      </c>
      <c r="E34" s="32" t="s">
        <v>44</v>
      </c>
      <c r="F34" s="33">
        <v>149558.25</v>
      </c>
      <c r="G34" s="34"/>
      <c r="H34" s="35"/>
      <c r="I34" s="36"/>
      <c r="J34" s="37">
        <f t="shared" si="0"/>
        <v>149558.25</v>
      </c>
    </row>
    <row r="35" spans="1:10" ht="21">
      <c r="A35" s="25"/>
      <c r="B35" s="25"/>
      <c r="C35" s="20"/>
      <c r="D35" s="20">
        <v>5101020105</v>
      </c>
      <c r="E35" s="32" t="s">
        <v>45</v>
      </c>
      <c r="F35" s="33">
        <v>11918.06</v>
      </c>
      <c r="G35" s="34"/>
      <c r="H35" s="35"/>
      <c r="I35" s="36"/>
      <c r="J35" s="37">
        <f t="shared" si="0"/>
        <v>11918.06</v>
      </c>
    </row>
    <row r="36" spans="1:10" ht="21">
      <c r="A36" s="25"/>
      <c r="B36" s="25"/>
      <c r="C36" s="20"/>
      <c r="D36" s="20">
        <v>5101020113</v>
      </c>
      <c r="E36" s="32" t="s">
        <v>46</v>
      </c>
      <c r="F36" s="33">
        <v>3827.49</v>
      </c>
      <c r="G36" s="34"/>
      <c r="H36" s="35"/>
      <c r="I36" s="36"/>
      <c r="J36" s="37">
        <f t="shared" si="0"/>
        <v>3827.49</v>
      </c>
    </row>
    <row r="37" spans="1:10" ht="21">
      <c r="A37" s="25"/>
      <c r="B37" s="25"/>
      <c r="C37" s="20"/>
      <c r="D37" s="20">
        <v>5101030205</v>
      </c>
      <c r="E37" s="32" t="s">
        <v>18</v>
      </c>
      <c r="F37" s="33">
        <v>359910.44</v>
      </c>
      <c r="G37" s="34"/>
      <c r="H37" s="35"/>
      <c r="I37" s="36"/>
      <c r="J37" s="37">
        <f t="shared" si="0"/>
        <v>359910.44</v>
      </c>
    </row>
    <row r="38" spans="1:10" ht="21">
      <c r="A38" s="25"/>
      <c r="B38" s="25"/>
      <c r="C38" s="20"/>
      <c r="D38" s="20">
        <v>5101030206</v>
      </c>
      <c r="E38" s="32" t="s">
        <v>47</v>
      </c>
      <c r="F38" s="33">
        <v>164220.75</v>
      </c>
      <c r="G38" s="34"/>
      <c r="H38" s="35"/>
      <c r="I38" s="36"/>
      <c r="J38" s="37">
        <f t="shared" si="0"/>
        <v>164220.75</v>
      </c>
    </row>
    <row r="39" spans="1:10" ht="21">
      <c r="A39" s="25"/>
      <c r="B39" s="25"/>
      <c r="C39" s="20"/>
      <c r="D39" s="20">
        <v>5101030207</v>
      </c>
      <c r="E39" s="32" t="s">
        <v>48</v>
      </c>
      <c r="F39" s="33">
        <v>11652.95</v>
      </c>
      <c r="G39" s="34"/>
      <c r="H39" s="35"/>
      <c r="I39" s="36"/>
      <c r="J39" s="37">
        <f t="shared" si="0"/>
        <v>11652.95</v>
      </c>
    </row>
    <row r="40" spans="1:10" ht="21">
      <c r="A40" s="25"/>
      <c r="B40" s="25"/>
      <c r="C40" s="20"/>
      <c r="D40" s="20">
        <v>5101030208</v>
      </c>
      <c r="E40" s="32" t="s">
        <v>49</v>
      </c>
      <c r="F40" s="33">
        <v>1259.25</v>
      </c>
      <c r="G40" s="34"/>
      <c r="H40" s="35"/>
      <c r="I40" s="36"/>
      <c r="J40" s="37">
        <f t="shared" si="0"/>
        <v>1259.25</v>
      </c>
    </row>
    <row r="41" spans="1:10" ht="21">
      <c r="A41" s="25"/>
      <c r="B41" s="25"/>
      <c r="C41" s="20"/>
      <c r="D41" s="20">
        <v>5104010112</v>
      </c>
      <c r="E41" s="32" t="s">
        <v>25</v>
      </c>
      <c r="F41" s="33">
        <v>63415.29</v>
      </c>
      <c r="G41" s="34"/>
      <c r="H41" s="35"/>
      <c r="I41" s="36"/>
      <c r="J41" s="37">
        <f t="shared" si="0"/>
        <v>63415.29</v>
      </c>
    </row>
    <row r="42" spans="1:10" ht="21">
      <c r="A42" s="25"/>
      <c r="B42" s="25"/>
      <c r="C42" s="20"/>
      <c r="D42" s="20">
        <v>5104010113</v>
      </c>
      <c r="E42" s="32" t="s">
        <v>50</v>
      </c>
      <c r="F42" s="33">
        <v>56383.85</v>
      </c>
      <c r="G42" s="34"/>
      <c r="H42" s="35"/>
      <c r="I42" s="36"/>
      <c r="J42" s="37">
        <f t="shared" si="0"/>
        <v>56383.85</v>
      </c>
    </row>
    <row r="43" spans="1:10" ht="21">
      <c r="A43" s="25"/>
      <c r="B43" s="25"/>
      <c r="C43" s="20"/>
      <c r="D43" s="20">
        <v>5104020101</v>
      </c>
      <c r="E43" s="32" t="s">
        <v>51</v>
      </c>
      <c r="F43" s="33">
        <v>56589.62</v>
      </c>
      <c r="G43" s="34"/>
      <c r="H43" s="35"/>
      <c r="I43" s="36"/>
      <c r="J43" s="37">
        <f t="shared" si="0"/>
        <v>56589.62</v>
      </c>
    </row>
    <row r="44" spans="1:10" ht="21">
      <c r="A44" s="25"/>
      <c r="B44" s="25"/>
      <c r="C44" s="20"/>
      <c r="D44" s="20">
        <v>5104020103</v>
      </c>
      <c r="E44" s="32" t="s">
        <v>52</v>
      </c>
      <c r="F44" s="33">
        <v>26461.64</v>
      </c>
      <c r="G44" s="34"/>
      <c r="H44" s="35"/>
      <c r="I44" s="36"/>
      <c r="J44" s="37">
        <f t="shared" si="0"/>
        <v>26461.64</v>
      </c>
    </row>
    <row r="45" spans="1:10" ht="21">
      <c r="A45" s="25"/>
      <c r="B45" s="25"/>
      <c r="C45" s="20"/>
      <c r="D45" s="20">
        <v>5104020105</v>
      </c>
      <c r="E45" s="32" t="s">
        <v>53</v>
      </c>
      <c r="F45" s="33">
        <v>70186.18000000001</v>
      </c>
      <c r="G45" s="34"/>
      <c r="H45" s="35"/>
      <c r="I45" s="36"/>
      <c r="J45" s="37">
        <f t="shared" si="0"/>
        <v>70186.18000000001</v>
      </c>
    </row>
    <row r="46" spans="1:10" ht="21">
      <c r="A46" s="25"/>
      <c r="B46" s="25"/>
      <c r="C46" s="20"/>
      <c r="D46" s="20">
        <v>5104020106</v>
      </c>
      <c r="E46" s="32" t="s">
        <v>26</v>
      </c>
      <c r="F46" s="33">
        <v>2005.58</v>
      </c>
      <c r="G46" s="34"/>
      <c r="H46" s="35"/>
      <c r="I46" s="36"/>
      <c r="J46" s="37">
        <f t="shared" si="0"/>
        <v>2005.58</v>
      </c>
    </row>
    <row r="47" spans="1:10" ht="21">
      <c r="A47" s="38"/>
      <c r="B47" s="38"/>
      <c r="C47" s="20"/>
      <c r="D47" s="20">
        <v>5104020107</v>
      </c>
      <c r="E47" s="32" t="s">
        <v>54</v>
      </c>
      <c r="F47" s="33">
        <v>35619.700000000004</v>
      </c>
      <c r="G47" s="34"/>
      <c r="H47" s="35"/>
      <c r="I47" s="36"/>
      <c r="J47" s="37">
        <f t="shared" si="0"/>
        <v>35619.700000000004</v>
      </c>
    </row>
    <row r="48" spans="1:10" ht="21">
      <c r="A48" s="39"/>
      <c r="B48" s="40"/>
      <c r="C48" s="41" t="s">
        <v>55</v>
      </c>
      <c r="D48" s="41"/>
      <c r="E48" s="42"/>
      <c r="F48" s="43">
        <f>SUM(F29:F47)</f>
        <v>7026239.9</v>
      </c>
      <c r="G48" s="43">
        <f>SUM(G29:G47)</f>
        <v>0</v>
      </c>
      <c r="H48" s="44">
        <f>SUM(H29:H47)</f>
        <v>0</v>
      </c>
      <c r="I48" s="44">
        <f>SUM(I29:I47)</f>
        <v>0</v>
      </c>
      <c r="J48" s="44">
        <f t="shared" si="0"/>
        <v>7026239.9</v>
      </c>
    </row>
    <row r="49" spans="1:10" ht="21.75" thickBot="1">
      <c r="A49" s="45"/>
      <c r="B49" s="46"/>
      <c r="C49" s="47" t="s">
        <v>56</v>
      </c>
      <c r="D49" s="47"/>
      <c r="E49" s="48"/>
      <c r="F49" s="49">
        <f>+F28+F48</f>
        <v>21865915.34</v>
      </c>
      <c r="G49" s="49">
        <f>+G28+G48</f>
        <v>4037.5</v>
      </c>
      <c r="H49" s="50">
        <f>+H28+H48</f>
        <v>15470864.22</v>
      </c>
      <c r="I49" s="50">
        <f>+I28+I48</f>
        <v>8157925</v>
      </c>
      <c r="J49" s="50">
        <f t="shared" si="0"/>
        <v>45498742.06</v>
      </c>
    </row>
    <row r="50" ht="21.75" thickTop="1"/>
  </sheetData>
  <sheetProtection/>
  <mergeCells count="7">
    <mergeCell ref="C48:E48"/>
    <mergeCell ref="C49:E49"/>
    <mergeCell ref="G1:I1"/>
    <mergeCell ref="A1:A2"/>
    <mergeCell ref="B1:B2"/>
    <mergeCell ref="C1:E2"/>
    <mergeCell ref="C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28" sqref="A28:IV28"/>
    </sheetView>
  </sheetViews>
  <sheetFormatPr defaultColWidth="9.00390625" defaultRowHeight="14.25"/>
  <cols>
    <col min="1" max="1" width="11.75390625" style="0" customWidth="1"/>
    <col min="2" max="2" width="18.625" style="0" bestFit="1" customWidth="1"/>
    <col min="3" max="3" width="42.50390625" style="0" bestFit="1" customWidth="1"/>
    <col min="4" max="4" width="29.25390625" style="0" bestFit="1" customWidth="1"/>
    <col min="5" max="5" width="16.00390625" style="0" customWidth="1"/>
  </cols>
  <sheetData>
    <row r="1" spans="1:5" ht="21">
      <c r="A1" s="52" t="s">
        <v>0</v>
      </c>
      <c r="B1" s="52" t="s">
        <v>1</v>
      </c>
      <c r="C1" s="52" t="s">
        <v>57</v>
      </c>
      <c r="D1" s="52" t="s">
        <v>58</v>
      </c>
      <c r="E1" s="53" t="s">
        <v>59</v>
      </c>
    </row>
    <row r="2" spans="1:5" ht="21">
      <c r="A2" s="54">
        <v>700600009</v>
      </c>
      <c r="B2" s="55" t="s">
        <v>10</v>
      </c>
      <c r="C2" s="56" t="s">
        <v>4</v>
      </c>
      <c r="D2" s="57" t="s">
        <v>8</v>
      </c>
      <c r="E2" s="58"/>
    </row>
    <row r="3" spans="1:5" ht="21">
      <c r="A3" s="59"/>
      <c r="B3" s="60"/>
      <c r="C3" s="61"/>
      <c r="D3" s="57" t="s">
        <v>9</v>
      </c>
      <c r="E3" s="58"/>
    </row>
    <row r="4" spans="1:5" ht="21">
      <c r="A4" s="62"/>
      <c r="B4" s="63"/>
      <c r="C4" s="64" t="s">
        <v>59</v>
      </c>
      <c r="D4" s="64"/>
      <c r="E4" s="65">
        <f>SUM(E2:E3)</f>
        <v>0</v>
      </c>
    </row>
    <row r="5" spans="1:5" ht="21">
      <c r="A5" s="66" t="s">
        <v>60</v>
      </c>
      <c r="B5" s="66"/>
      <c r="C5" s="66"/>
      <c r="D5" s="66"/>
      <c r="E5" s="67">
        <v>45498742.059999995</v>
      </c>
    </row>
  </sheetData>
  <sheetProtection/>
  <mergeCells count="4">
    <mergeCell ref="A5:D5"/>
    <mergeCell ref="C2:C3"/>
    <mergeCell ref="A2:A4"/>
    <mergeCell ref="B2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2012-10-17T04:12:23Z</dcterms:created>
  <dcterms:modified xsi:type="dcterms:W3CDTF">2012-10-17T04:13:27Z</dcterms:modified>
  <cp:category/>
  <cp:version/>
  <cp:contentType/>
  <cp:contentStatus/>
</cp:coreProperties>
</file>