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65296" windowWidth="7176" windowHeight="10068" tabRatio="859" activeTab="10"/>
  </bookViews>
  <sheets>
    <sheet name="กพร" sheetId="1" r:id="rId1"/>
    <sheet name="ตสน" sheetId="2" r:id="rId2"/>
    <sheet name="สลก" sheetId="3" r:id="rId3"/>
    <sheet name="กกจ" sheetId="4" r:id="rId4"/>
    <sheet name="กค " sheetId="5" r:id="rId5"/>
    <sheet name="สกม." sheetId="6" r:id="rId6"/>
    <sheet name="กผง" sheetId="7" r:id="rId7"/>
    <sheet name="ศสท" sheetId="8" r:id="rId8"/>
    <sheet name="กปต" sheetId="9" r:id="rId9"/>
    <sheet name="สสช" sheetId="10" r:id="rId10"/>
    <sheet name="สพส" sheetId="11" r:id="rId11"/>
    <sheet name="สสส" sheetId="12" r:id="rId12"/>
    <sheet name="สพพ" sheetId="13" r:id="rId13"/>
    <sheet name="สอส" sheetId="14" r:id="rId14"/>
    <sheet name="สคบ" sheetId="15" r:id="rId15"/>
    <sheet name="สตส" sheetId="16" r:id="rId16"/>
    <sheet name="สทป." sheetId="17" r:id="rId17"/>
  </sheets>
  <definedNames>
    <definedName name="_xlnm.Print_Area" localSheetId="3">'กกจ'!$A$1:$D$5</definedName>
    <definedName name="_xlnm.Print_Area" localSheetId="4">'กค '!$A$1:$J$6</definedName>
    <definedName name="_xlnm.Print_Area" localSheetId="8">'กปต'!$A$1:$D$4</definedName>
    <definedName name="_xlnm.Print_Area" localSheetId="6">'กผง'!$A$1:$D$5</definedName>
    <definedName name="_xlnm.Print_Area" localSheetId="0">'กพร'!$A$1:$D$19</definedName>
    <definedName name="_xlnm.Print_Area" localSheetId="1">'ตสน'!$A$1:$D$4</definedName>
    <definedName name="_xlnm.Print_Area" localSheetId="7">'ศสท'!$A$1:$D$6</definedName>
    <definedName name="_xlnm.Print_Area" localSheetId="5">'สกม.'!$A$1:$D$4</definedName>
    <definedName name="_xlnm.Print_Area" localSheetId="16">'สทป.'!$A$1:$H$15</definedName>
    <definedName name="_xlnm.Print_Area" localSheetId="12">'สพพ'!$A$1:$H$37</definedName>
    <definedName name="_xlnm.Print_Area" localSheetId="2">'สลก'!$A$1:$D$5</definedName>
    <definedName name="_xlnm.Print_Area" localSheetId="9">'สสช'!$A$1:$H$6</definedName>
    <definedName name="_xlnm.Print_Area" localSheetId="11">'สสส'!$A$1:$H$20</definedName>
    <definedName name="_xlnm.Print_Titles" localSheetId="0">'กพร'!$1:$3</definedName>
    <definedName name="_xlnm.Print_Titles" localSheetId="14">'สคบ'!$2:$3</definedName>
    <definedName name="_xlnm.Print_Titles" localSheetId="15">'สตส'!$2:$3</definedName>
    <definedName name="_xlnm.Print_Titles" localSheetId="12">'สพพ'!$2:$3</definedName>
    <definedName name="_xlnm.Print_Titles" localSheetId="10">'สพส'!$3:$4</definedName>
    <definedName name="_xlnm.Print_Titles" localSheetId="9">'สสช'!$2:$3</definedName>
    <definedName name="_xlnm.Print_Titles" localSheetId="11">'สสส'!$2:$3</definedName>
    <definedName name="_xlnm.Print_Titles" localSheetId="13">'สอส'!$1:$3</definedName>
  </definedNames>
  <calcPr fullCalcOnLoad="1"/>
</workbook>
</file>

<file path=xl/sharedStrings.xml><?xml version="1.0" encoding="utf-8"?>
<sst xmlns="http://schemas.openxmlformats.org/spreadsheetml/2006/main" count="501" uniqueCount="236">
  <si>
    <t>กิจกรรมย่อย</t>
  </si>
  <si>
    <t>จำนวนเงิน</t>
  </si>
  <si>
    <t>ปริมาณ</t>
  </si>
  <si>
    <t>หน่วยนับ</t>
  </si>
  <si>
    <t>ผลผลิตย่อย</t>
  </si>
  <si>
    <t>เรื่อง</t>
  </si>
  <si>
    <t>รหัสหน่วยงาน.............................0700600002...........................ชื่อหน่วยงาน............................กลุ่มตรวจสอบภายใน..............................................</t>
  </si>
  <si>
    <t>รหัสหน่วยงาน.............................0700600004...........................ชื่อหน่วยงาน............................กองการเจ้าหน้าที่..............................................</t>
  </si>
  <si>
    <t>จำนวนบุคลากร</t>
  </si>
  <si>
    <t>รหัสหน่วยงาน.............................0700600008...........................ชื่อหน่วยงาน............................กองแผนงาน..............................................</t>
  </si>
  <si>
    <t>ราย</t>
  </si>
  <si>
    <t>รหัสหน่วยงาน.............................0700600009...........................ชื่อหน่วยงาน............................ศูนย์สารสนเทศ..............................................</t>
  </si>
  <si>
    <t>รหัสหน่วยงาน.............................0700600010...........................ชื่อหน่วยงาน............................สถาบันสุขภาพสัตว์แห่งชาติ..............................................</t>
  </si>
  <si>
    <t>งานชันสูตรโรคสัตว์</t>
  </si>
  <si>
    <t>ตัวอย่าง</t>
  </si>
  <si>
    <t>ผลงานวิจัยด้านสุขภาพสัตว์</t>
  </si>
  <si>
    <t>ชนิด</t>
  </si>
  <si>
    <t>แหล่งพันธุกรรมสัตว์ แหล่งพันธุกรรมพืชอาหารสัตว์และจุลินทรีย์ ที่ศึกษาวิจัย</t>
  </si>
  <si>
    <t>ฟาร์ม</t>
  </si>
  <si>
    <t>ฉบับ</t>
  </si>
  <si>
    <t>โรง</t>
  </si>
  <si>
    <t>ครั้ง</t>
  </si>
  <si>
    <t>แห่ง</t>
  </si>
  <si>
    <t>เกษตรกรรับการถ่ายทอด</t>
  </si>
  <si>
    <t>เกษตรกรได้รับการถ่ายทอดความรู้</t>
  </si>
  <si>
    <t>พัฒนากลุ่มเกษตรกร</t>
  </si>
  <si>
    <t>กลุ่ม</t>
  </si>
  <si>
    <t>องค์กร/กลุ่มเกษตรกรที่ได้รับการพัฒนา</t>
  </si>
  <si>
    <t>เกษตรกรรับการบริการ</t>
  </si>
  <si>
    <t>เกษตรกรได้รับการบริการ</t>
  </si>
  <si>
    <t>พัฒนาผลิตภัณฑ์เนื้อสัตว์</t>
  </si>
  <si>
    <t>กิโลกรัม</t>
  </si>
  <si>
    <t>ผลิตภัณฑ์เนื้อสัตว์ที่ได้รับการพัฒนา</t>
  </si>
  <si>
    <t>พัฒนาผลิตภัณฑ์นม</t>
  </si>
  <si>
    <t>เกษตรกรที่ได้รับการพัฒนาด้านผลิตภัณฑ์นม</t>
  </si>
  <si>
    <t>เกษตรกรภาคใต้รับการถ่ายทอด</t>
  </si>
  <si>
    <t>เกษตรกรภาคใต้ได้รับการถ่ายทอดความรู้</t>
  </si>
  <si>
    <t>พัฒนากลุ่มเกษตรกรภาคใต้</t>
  </si>
  <si>
    <t>องค์กร/กลุ่มเกษตรกรภาคใต้ได้รับการพัฒนา</t>
  </si>
  <si>
    <t>เกษตรกรภาคใต้รับการบริการ</t>
  </si>
  <si>
    <t>เกษตรกรภาคใต้ได้รับการบริการ</t>
  </si>
  <si>
    <t>งานความร่วมมือระหว่างประเทศ</t>
  </si>
  <si>
    <t>หลักสูตร</t>
  </si>
  <si>
    <t>โครงการความร่วมมือระหว่างประเทศ</t>
  </si>
  <si>
    <t>งานด้านเศรษฐกิจปศุสัตว์</t>
  </si>
  <si>
    <t>โครงการวิจัยเศรษฐกิจการปศุสัตว์</t>
  </si>
  <si>
    <t>ฟาร์มโคนมที่ได้รับการพัฒนา</t>
  </si>
  <si>
    <t>ตัว</t>
  </si>
  <si>
    <t>งานวิจัยการปศุสัตว์</t>
  </si>
  <si>
    <t>ผลงานวิจัยด้านพัฒนาระบบฟาร์มปศุสัตว์</t>
  </si>
  <si>
    <t>สัดส่วนเข้าสู่
ผลผลิตย่อย</t>
  </si>
  <si>
    <t>งานควบคุมป้องกันโรคสัตว์</t>
  </si>
  <si>
    <t>งานรักษาพยาบาลสัตว์</t>
  </si>
  <si>
    <t>งานควบคุมแก้ไขโรคไข้หวัดนก</t>
  </si>
  <si>
    <t>งานควบคุมเคลื่อนย้ายสัตว์</t>
  </si>
  <si>
    <t>งานตรวจวิเคราะห์ตัวอย่าง</t>
  </si>
  <si>
    <t>งานสอบเทียบอุปกรณ์</t>
  </si>
  <si>
    <t>งานพัฒนาวิธีวิเคราะห์</t>
  </si>
  <si>
    <t>งานตรวจรับรองส่งออก</t>
  </si>
  <si>
    <t>งานตรวจสอบชีววัตถุ</t>
  </si>
  <si>
    <t>โคนม</t>
  </si>
  <si>
    <t>งานผลิตโคนม TF ฝูงยอดเยี่ยม</t>
  </si>
  <si>
    <t>งานผลิตโคนม TMZ</t>
  </si>
  <si>
    <t>โคเนื้อ</t>
  </si>
  <si>
    <t>งานผลิตโคพื้นเมือง</t>
  </si>
  <si>
    <t>งานผลิตโคพันธุ์กบินทร์บุรี</t>
  </si>
  <si>
    <t>งานผลิตโคพันธุ์ตาก</t>
  </si>
  <si>
    <t>งานผลิตโคทาจิมะ</t>
  </si>
  <si>
    <t>งานผลิตกระบือ</t>
  </si>
  <si>
    <t>กระบือ</t>
  </si>
  <si>
    <t>งานผลิตสุกร</t>
  </si>
  <si>
    <t>สุกร</t>
  </si>
  <si>
    <t>งานผลิตแพะ</t>
  </si>
  <si>
    <t>สัตว์เคี้ยวเอื้องขนาดเล็ก</t>
  </si>
  <si>
    <t>งานผลิตแกะ</t>
  </si>
  <si>
    <t>งานผลิตกวาง</t>
  </si>
  <si>
    <t>งานผลิตไก่</t>
  </si>
  <si>
    <t>สัตว์ปีก</t>
  </si>
  <si>
    <t>งานผลิตเป็ดเทศ</t>
  </si>
  <si>
    <t>งานผลิตเป็ดไข่</t>
  </si>
  <si>
    <t>งานผลิตเป็ดเนื้อ</t>
  </si>
  <si>
    <t>งานผลิตไก่งวง</t>
  </si>
  <si>
    <t>งานผลิตห่าน</t>
  </si>
  <si>
    <t>งานผลิตนกกระทา</t>
  </si>
  <si>
    <t>งานผลิตนกอีมู</t>
  </si>
  <si>
    <t>งานผลิตนกกระจอกเทศ</t>
  </si>
  <si>
    <t>งานผลิตไก่พื้นเมือง</t>
  </si>
  <si>
    <t>งานหลากหลายทางชีวภาพ</t>
  </si>
  <si>
    <t>งานจัดตั้งฟาร์มเครือข่ายกระจายพันธุ์สัตว์</t>
  </si>
  <si>
    <t>งานสร้างศูนย์ข้อมูลปรับปรุงพันธุ์สัตว์แห่งชาติ</t>
  </si>
  <si>
    <t>ศูนย์</t>
  </si>
  <si>
    <t>งานจัดตั้งศูนย์เพาะเลี้ยงสัตว์เลี้ยงไทย</t>
  </si>
  <si>
    <t>ศูนย์เพาะเลี้ยงสัตว์เลี้ยงไทย</t>
  </si>
  <si>
    <t>งานวิจัยเพื่อการพัฒนาสัตว์เลี้ยงไทย</t>
  </si>
  <si>
    <t>งานวิจัยปศุสัตว์</t>
  </si>
  <si>
    <t>ผลงานวิจัยปศุสัตว์ ด้านปรับปรุงพันธุ์สัตว์</t>
  </si>
  <si>
    <t>เกษตรกรปรับเปลี่ยนการผลิตเข้าสู่ระบบปศุสัตว์อินทรีย์</t>
  </si>
  <si>
    <t>งานผลิตโคเนื้อไทยแบล็ค</t>
  </si>
  <si>
    <t>งานผลิตพ่อโคนมทรอปิคอล</t>
  </si>
  <si>
    <t>งานวิจัยเทคโนโลยีชีวภาพ</t>
  </si>
  <si>
    <t>ตารางกำหนดปริมาณของกิจกรรมย่อยและผลผลิตย่อย ประจำปีงบประมาณ พ.ศ. 2555</t>
  </si>
  <si>
    <t>ด้านพัฒนาระบบบริหารราชการ</t>
  </si>
  <si>
    <t>ด้าน</t>
  </si>
  <si>
    <t>รหัสหน่วยงาน.....................0700600001........................ชื่อหน่วยงาน............................กลุ่มพัฒนาระบบบริหาร.....................</t>
  </si>
  <si>
    <t>ด้านการตรวจสอบภายใน</t>
  </si>
  <si>
    <t>จำนวนวันคนงานตรวจสอบ</t>
  </si>
  <si>
    <t>ด้านงานสารบรรณ</t>
  </si>
  <si>
    <t>ด้านอำนวยการ</t>
  </si>
  <si>
    <t>จำนวนหนังสือเข้า-ออก</t>
  </si>
  <si>
    <t>รหัสหน่วยงาน.............................0700600003...........................ชื่อหน่วยงาน............................สำนักงานเลขานุการกรม.........................</t>
  </si>
  <si>
    <t>ด้านบริหารบุคลากร</t>
  </si>
  <si>
    <t>ด้านพัฒนาทรัพยากรบุคคล</t>
  </si>
  <si>
    <t xml:space="preserve">จำนวนชั่วโมงคนการฝึกอบรม
</t>
  </si>
  <si>
    <t>ด้านกฎหมาย</t>
  </si>
  <si>
    <t>ด้านแผนงาน</t>
  </si>
  <si>
    <t>ด้านพัฒนาห้องสมุด</t>
  </si>
  <si>
    <t>ด้านเทคโนโลยีสารสนเทศและการสื่อสาร</t>
  </si>
  <si>
    <t>ด้านเครือข่ายอินเตอร์เน็ตและเว็บไซต์</t>
  </si>
  <si>
    <t>จำนวนเครื่องคอมพิวเตอร์</t>
  </si>
  <si>
    <t>ระบบ</t>
  </si>
  <si>
    <t>ด้านปศุสัตว์ต่างประเทศ</t>
  </si>
  <si>
    <t>รหัสหน่วยงาน.............................0700600278...........................ชื่อหน่วยงาน............................กองปศุสัตว์ต่างประเทศ..............................................</t>
  </si>
  <si>
    <t>วิจัยและพัฒนาสุขภาพสัตว์</t>
  </si>
  <si>
    <t>จำนวนตัวอย่างที่ตรวจวิเคราะห์โรคสัตว์</t>
  </si>
  <si>
    <t>รหัสหน่วยงาน.................0700600014................. ชื่อหน่วยงาน.................สำนักพัฒนาระบบและรับรองมาตรฐานสินค้าปศุสัตว์........................</t>
  </si>
  <si>
    <t>คำอธิบายกิจกรรมย่อย</t>
  </si>
  <si>
    <t>ตรวจมาตรฐานฟาร์ม</t>
  </si>
  <si>
    <t>พันธุ์</t>
  </si>
  <si>
    <t>คุณภาพอาหารสัตว์</t>
  </si>
  <si>
    <t>ตรวจสอบผลิตภัณฑ์</t>
  </si>
  <si>
    <t>ตรวจรับรองโรงงาน</t>
  </si>
  <si>
    <t>พัฒนาสิ่งแวดล้อม</t>
  </si>
  <si>
    <t>ยาสัตว์วัตถุอันตราย</t>
  </si>
  <si>
    <t>จัดหาตัวอย่าง</t>
  </si>
  <si>
    <t>ปรับโครงสร้างสัตว์ปีก</t>
  </si>
  <si>
    <t>งานพัฒนาระบบโคนม</t>
  </si>
  <si>
    <t>รหัสหน่วยงาน.............................0700600015...........................ชื่อหน่วยงาน............................สำนักส่งเสริมและพัฒนาการปศุสัตว์..................................</t>
  </si>
  <si>
    <t>งานผลิตโคนม TF ฝูงวิจัย</t>
  </si>
  <si>
    <t>งานผลิตโคนม SW</t>
  </si>
  <si>
    <t>งานผลิตโคบาร์มัน</t>
  </si>
  <si>
    <t>งานทดสอบสมรรถภาพโคเนื้อ</t>
  </si>
  <si>
    <t>งานผลิตอูฐ</t>
  </si>
  <si>
    <t>อูฐ</t>
  </si>
  <si>
    <t>งานผลิตสุกรสนับสนุน</t>
  </si>
  <si>
    <t>งานผลิตสัตว์ปีกสนับสนุน</t>
  </si>
  <si>
    <t>ฐานข้อมูลปรับปรุงพันธุ์
ปศุสัตว์</t>
  </si>
  <si>
    <t>ข้อมูล</t>
  </si>
  <si>
    <t>งานพัฒนาบุคลากรด้านปศุสัตว์อินทรีย์</t>
  </si>
  <si>
    <t>รหัสหน่วยงาน.............................0700600017...........................ชื่อหน่วยงาน............................สำนักพัฒนาพันธุ์สัตว์..............................................</t>
  </si>
  <si>
    <t>เทคโนโลยีด้านอาหารสัตว์</t>
  </si>
  <si>
    <t>หมู่บ้าน</t>
  </si>
  <si>
    <t>งานวิจัยและพัฒนาการปศุสัตว์</t>
  </si>
  <si>
    <t xml:space="preserve">ผลงานวิจัยปศุสัตว์ ด้านอาหารสัตว์ </t>
  </si>
  <si>
    <t>ตารางกำหนดปริมาณของกิจกรรมย่อย/ผลผลิตย่อย ประจำปีงบประมาณ พ.ศ. 2555</t>
  </si>
  <si>
    <t>รหัสหน่วยงาน.............................0700600053...........................ชื่อหน่วยงาน............................สำนักพัฒนาอาหารสัตว์..............................................</t>
  </si>
  <si>
    <t>งานพัฒนาความมั่นคงด้านเสบียงสัตว์</t>
  </si>
  <si>
    <t>งานพัฒนาอาชีพผลิตพืชอาหารสัตว์</t>
  </si>
  <si>
    <t>งานพัฒนาเทคโนโลยีอาหารสัตว์</t>
  </si>
  <si>
    <t>งานแก้ไขปัญหาอาหารสัตว์ราคาแพง</t>
  </si>
  <si>
    <t>งานปรับปรุงพันธุ์และอนุรักษ์ความหลากหลายทางชีวภาพพืชอาหารสัตว์</t>
  </si>
  <si>
    <t>การผลิตพืชอาหารสัตว์เพื่อรองรับการส่งออกในเขตปลอดโรคปากและเท้าเปื่อย</t>
  </si>
  <si>
    <t>งานบริการวิเคราะห์คุณภาพอาหารสัตว์</t>
  </si>
  <si>
    <t>ราย/ตัวอย่าง</t>
  </si>
  <si>
    <t>งานผลิตพันธุ์พืชอาหารสัตว์</t>
  </si>
  <si>
    <t>งานถ่ายทอดความรู้และเทคโนโลยีด้านการปศุสัตว์</t>
  </si>
  <si>
    <t>เมล็ดพันธุ์พืชอาหารสัตว์ที่ผลิต</t>
  </si>
  <si>
    <t>หน่อพันธุ์พืชอาหารสัตว์ที่ผลิต</t>
  </si>
  <si>
    <t>ผลิตหญ้าแห้งและหญ้าหมัก</t>
  </si>
  <si>
    <t>ผลิตหญ้าสด</t>
  </si>
  <si>
    <t>เกษตรกรได้รับการพัฒนาอาชีพผลิตพืชอาหารสัตว์</t>
  </si>
  <si>
    <t>เกษตรกรที่รับการฝึกอบรม</t>
  </si>
  <si>
    <t>เก็บรักษาเชื้อพันธุ์พืชอาหารสัตว์</t>
  </si>
  <si>
    <t>ทดสอบสาธิตพืชอาหารสัตว์พันธุ์ดี</t>
  </si>
  <si>
    <t>ผลิตเมล็ดพันธุ์คัดและต้นพันธุ์ดี</t>
  </si>
  <si>
    <t>เครือข่ายเกษตรกรผลิตพืชอาหารสัตว์</t>
  </si>
  <si>
    <t>ผู้รับบริการและจำนวนตัวอย่างที่ได้รับการวิเคราะห์</t>
  </si>
  <si>
    <t>ฝึกอบรมเกษตรกรผู้นำ</t>
  </si>
  <si>
    <t>จัดตั้งหมู่บ้านหลักถ่ายทอดเทคโนโลยีด้านอาหารสัตว์</t>
  </si>
  <si>
    <t>รหัสหน่วยงาน.............................0700600083...........................ชื่อหน่วยงาน............................สำนักควบคุมป้องกันและบำบัดโรคสัตว์..............................................</t>
  </si>
  <si>
    <t>สัตว์ที่ได้รับการควบคุม ป้องกันโรค</t>
  </si>
  <si>
    <t>สัตว์ที่ได้รับการรักษาพยาบาล</t>
  </si>
  <si>
    <t>พื้นที่ที่ควบคุมแก้ไขโรคไข้หวัดนก</t>
  </si>
  <si>
    <t>จำนวนครั้งที่ควบคุมการเคลื่อนย้ายสัตว์</t>
  </si>
  <si>
    <t>งานเฝ้าระวังเชิงรุกทางห้องปฏิบัติการ</t>
  </si>
  <si>
    <t>จำนวนตัวอย่างในการตรวจวิเคราะห์โรคปากและเท้าเปื่อย</t>
  </si>
  <si>
    <t>รหัสหน่วยงาน.............................0700600272...........................ชื่อหน่วยงาน............................สำนักตรวจสอบคุณภาพสินค้าปศุสัตว์..............................................</t>
  </si>
  <si>
    <t>ตัวอย่างสินค้าที่ตรวจวิเคราะห์</t>
  </si>
  <si>
    <t>ชิ้น</t>
  </si>
  <si>
    <t>วิธีวิเคราะห์ที่พัฒนาได้และทดสอบความชำนาญและขอบข่ายที่ได้รับการรับรองมาตรฐานห้องปฏิบัติการ</t>
  </si>
  <si>
    <t>วิธี</t>
  </si>
  <si>
    <t>รายการ</t>
  </si>
  <si>
    <t>ตัวอย่างส่งออกที่วิเคราะห์</t>
  </si>
  <si>
    <t>ตัวอย่างที่ส่งตรวจ</t>
  </si>
  <si>
    <t>ตัวอย่างชีววัตถุที่ตรวจสอบ</t>
  </si>
  <si>
    <t>โครงการ</t>
  </si>
  <si>
    <t>โครงการที่ศึกษาวิจัยวัคซีนไข้หวัดนก</t>
  </si>
  <si>
    <t>รหัสหน่วยงาน.............................0700600127...........................ชื่อหน่วยงาน............................สำนักเทคโนโลยีชีวภาพการผลิตปศุสัตว์..............................................</t>
  </si>
  <si>
    <t xml:space="preserve">จำนวนโคเนื้อที่ได้รับการผสมเทียม </t>
  </si>
  <si>
    <t>พ่อโคที่เข้าทดสอบ</t>
  </si>
  <si>
    <t xml:space="preserve">แม่โคที่เข้าทดสอบ </t>
  </si>
  <si>
    <t>จำนวนน้ำเชื้อแช่แข็ง</t>
  </si>
  <si>
    <t>โด๊ส</t>
  </si>
  <si>
    <t xml:space="preserve">เกษตรกรรับการบริการ </t>
  </si>
  <si>
    <t>งานตรวจรับรองฟาร์มปศุสัตว์อินทรีย์</t>
  </si>
  <si>
    <t>งานแก้ไข้ปัญหาโรคไข้หวัดนก</t>
  </si>
  <si>
    <t>งานพัฒนาขยายพันธุ์สัตว์พันธุ์ดีด้วยเทคโนโลยีชีวภาพ</t>
  </si>
  <si>
    <t>งานเร่งรัดการผลิตโคเนื้อคุณภาพโดยวิธีการผสมเทียม</t>
  </si>
  <si>
    <t>ฟาร์มที่ได้รับคำแนะนำ</t>
  </si>
  <si>
    <t>ฟาร์มที่ตรวจรับรอง</t>
  </si>
  <si>
    <t xml:space="preserve">ตัวอย่างสินค้าที่ตรวจวิเคราะห์ </t>
  </si>
  <si>
    <t xml:space="preserve">ใบอนุญาต ทะเบียน </t>
  </si>
  <si>
    <t xml:space="preserve">โรงงานที่ได้รับคำแนะนำ </t>
  </si>
  <si>
    <t xml:space="preserve"> </t>
  </si>
  <si>
    <t>โรงงานเนื้อและผลิตภัณฑ์ส่งออกที่ตรวจรับรอง</t>
  </si>
  <si>
    <t>โรงฆ่าสัตว์ภายในประเทศที่ตรวจรับรอง</t>
  </si>
  <si>
    <t>ตรวจสอบสถานประกอบการด้านอาหารสัตว์ตาม พรบ.ควบคุมฯ</t>
  </si>
  <si>
    <t>คอมพาร์ทเมนต์</t>
  </si>
  <si>
    <t>จำนวนเรื่องที่ให้ความรู้ด้านความปลอดภัยอาหาร</t>
  </si>
  <si>
    <t xml:space="preserve">คอมพาร์ทเม้นต์ที่รับรอง </t>
  </si>
  <si>
    <t>โรงงานอาหารสัตว์ที่ตรวจรับรอง</t>
  </si>
  <si>
    <t>จำนวนปศุสัตว์ที่ได้รับการขยายพันธุ์สัตว์พันธุ์ดีด้วยเทคโนโลยีชีวภาพ</t>
  </si>
  <si>
    <t>รหัสหน่วยงาน.............................0700600005...........................ชื่อหน่วยงาน............................กองคลัง.....................</t>
  </si>
  <si>
    <t>ด้านการเงินและบัญชี</t>
  </si>
  <si>
    <t>จำนวนเอกสารรายการ</t>
  </si>
  <si>
    <t>ต้นทุนในการดำเนินงานทางการเงินและบัญชี เช่นการรับ - จ่ายเงินงบประมาณและเงินนอกงบประมาณ การติดตามและการรายงานด้านการเงินและบัญชี รวมถึงการบริหารจัดการด้านงบประมาณ (ไม่รวมการจัดทำแผนที่อยู่ในความรับผิดชอบของกองแผนงาน)</t>
  </si>
  <si>
    <t>ด้านการพัสดุ</t>
  </si>
  <si>
    <t>จำนวนครั้งของการจัดซื้อจัดจ้าง</t>
  </si>
  <si>
    <t>ต้นทุนในการดำเนินกิจกรรมการบริหารด้านพัสดุและการจัดซื้อจัดจ้างแต่ไม่รวมถึงมูลค่าของสิ่งของหรือบริการที่จัดซื้อหรือจัดจ้าง(ไม่รวมการซ่อมบำรุงและงานด้านยานพาหนะ)</t>
  </si>
  <si>
    <t>ด้านยานพาหนะ</t>
  </si>
  <si>
    <t>กิโลเมตร</t>
  </si>
  <si>
    <t>กองบริหาร</t>
  </si>
  <si>
    <t>ก.ย่อย</t>
  </si>
  <si>
    <t>ผ.ย่อย</t>
  </si>
  <si>
    <t xml:space="preserve">ดังนั้น ขอให้ สอส. ระบุหน่วยนับเพียง 1 หน่วย สำหรับกิจกรรมย่อย งานบริการวิเคราะห์คุณภาพอาหารสัตว์ และ ผลผลิตย่อย ผู้รับบริการและจำนวนตัวอย่างที่ได้รับการวิเคราะห์  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</si>
  <si>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ระดับขั้นของความสำเร็จการจัดทำต้นทุนต่อหน่วยผลผลิต ประจำปีงบประมาณ พ.ศ. 2556 ระดับคะแนนที่ 2  กำหนดให้หน่วยนับที่หน่วยงานกำหนดต้องมีเพียง 1 หน่วยนับ สำหรับกิจกรรมย่อยและผลผลิตย่อยแต่ละรายการ</t>
    </r>
  </si>
  <si>
    <t>รหัสหน่วยงาน.............................0700600007...........................ชื่อหน่วยงาน............................สำนักกฎหมาย..............................................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</si>
</sst>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0_);_(* \(#,##0.00\);_(* &quot;-&quot;_);_(@_)"/>
    <numFmt numFmtId="200" formatCode="0.000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_-;\-* #,##0.0_-;_-* &quot;-&quot;??_-;_-@_-"/>
    <numFmt numFmtId="207" formatCode="_-* #,##0_-;\-* #,##0_-;_-* &quot;-&quot;??_-;_-@_-"/>
    <numFmt numFmtId="208" formatCode="_-* #,##0.000_-;\-* #,##0.000_-;_-* &quot;-&quot;??_-;_-@_-"/>
    <numFmt numFmtId="209" formatCode="[$-41E]d\ mmmm\ yyyy"/>
    <numFmt numFmtId="210" formatCode="[$-1010000]d/m/yy;@"/>
    <numFmt numFmtId="211" formatCode="[$-107041E]d\ mmm\ yy;@"/>
    <numFmt numFmtId="212" formatCode="#,##0.000_);\(#,##0.000\)"/>
    <numFmt numFmtId="213" formatCode="#,##0.000000000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000000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#,##0.0000000000"/>
    <numFmt numFmtId="224" formatCode="dddd\,\ mmmm\ dd\,\ yyyy"/>
    <numFmt numFmtId="225" formatCode="#,##0.0"/>
    <numFmt numFmtId="226" formatCode="#,##0_ ;\-#,##0\ 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Cordia New"/>
      <family val="2"/>
    </font>
    <font>
      <sz val="10"/>
      <color indexed="9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Cordia New"/>
      <family val="2"/>
    </font>
    <font>
      <sz val="10"/>
      <color theme="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194" fontId="21" fillId="0" borderId="10" xfId="6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94" fontId="21" fillId="0" borderId="10" xfId="6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2" fillId="0" borderId="10" xfId="0" applyFont="1" applyBorder="1" applyAlignment="1">
      <alignment vertical="center"/>
    </xf>
    <xf numFmtId="194" fontId="22" fillId="0" borderId="10" xfId="6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94" fontId="22" fillId="0" borderId="0" xfId="60" applyFont="1" applyAlignment="1">
      <alignment vertical="center"/>
    </xf>
    <xf numFmtId="0" fontId="22" fillId="0" borderId="0" xfId="0" applyFont="1" applyAlignment="1">
      <alignment horizontal="center" vertical="center"/>
    </xf>
    <xf numFmtId="194" fontId="20" fillId="0" borderId="0" xfId="6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94" fontId="22" fillId="0" borderId="10" xfId="6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94" fontId="25" fillId="0" borderId="10" xfId="6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94" fontId="25" fillId="0" borderId="10" xfId="60" applyFont="1" applyFill="1" applyBorder="1" applyAlignment="1">
      <alignment vertical="center"/>
    </xf>
    <xf numFmtId="0" fontId="22" fillId="0" borderId="0" xfId="95" applyFont="1">
      <alignment/>
      <protection/>
    </xf>
    <xf numFmtId="0" fontId="21" fillId="0" borderId="10" xfId="95" applyFont="1" applyBorder="1" applyAlignment="1">
      <alignment horizontal="center" vertical="center"/>
      <protection/>
    </xf>
    <xf numFmtId="0" fontId="22" fillId="0" borderId="10" xfId="95" applyFont="1" applyBorder="1" applyAlignment="1">
      <alignment shrinkToFit="1"/>
      <protection/>
    </xf>
    <xf numFmtId="0" fontId="22" fillId="0" borderId="10" xfId="95" applyFont="1" applyBorder="1" applyAlignment="1">
      <alignment horizontal="center" vertical="center" shrinkToFit="1"/>
      <protection/>
    </xf>
    <xf numFmtId="0" fontId="22" fillId="0" borderId="0" xfId="95" applyFont="1" applyAlignment="1">
      <alignment vertical="center"/>
      <protection/>
    </xf>
    <xf numFmtId="0" fontId="22" fillId="0" borderId="0" xfId="95" applyFont="1" applyAlignment="1">
      <alignment horizontal="center" vertical="center"/>
      <protection/>
    </xf>
    <xf numFmtId="0" fontId="21" fillId="0" borderId="10" xfId="95" applyFont="1" applyBorder="1" applyAlignment="1">
      <alignment horizontal="center" vertical="center" wrapText="1"/>
      <protection/>
    </xf>
    <xf numFmtId="0" fontId="21" fillId="0" borderId="10" xfId="95" applyFont="1" applyFill="1" applyBorder="1" applyAlignment="1">
      <alignment horizontal="center" vertical="center" wrapText="1"/>
      <protection/>
    </xf>
    <xf numFmtId="0" fontId="22" fillId="0" borderId="0" xfId="95" applyFont="1" applyFill="1" applyAlignment="1">
      <alignment vertical="center"/>
      <protection/>
    </xf>
    <xf numFmtId="0" fontId="22" fillId="0" borderId="10" xfId="95" applyFont="1" applyFill="1" applyBorder="1" applyAlignment="1">
      <alignment vertical="center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2" fillId="0" borderId="10" xfId="95" applyFont="1" applyFill="1" applyBorder="1" applyAlignment="1">
      <alignment vertical="center" wrapText="1"/>
      <protection/>
    </xf>
    <xf numFmtId="0" fontId="22" fillId="0" borderId="10" xfId="95" applyFont="1" applyFill="1" applyBorder="1" applyAlignment="1">
      <alignment horizontal="center" vertical="center" wrapText="1"/>
      <protection/>
    </xf>
    <xf numFmtId="0" fontId="22" fillId="0" borderId="10" xfId="95" applyFont="1" applyBorder="1" applyAlignment="1">
      <alignment vertical="center" wrapText="1"/>
      <protection/>
    </xf>
    <xf numFmtId="0" fontId="22" fillId="0" borderId="16" xfId="95" applyFont="1" applyBorder="1" applyAlignment="1">
      <alignment vertical="center" wrapText="1"/>
      <protection/>
    </xf>
    <xf numFmtId="0" fontId="23" fillId="0" borderId="0" xfId="0" applyFont="1" applyAlignment="1">
      <alignment vertical="center"/>
    </xf>
    <xf numFmtId="0" fontId="22" fillId="0" borderId="10" xfId="95" applyFont="1" applyBorder="1" applyAlignment="1">
      <alignment horizontal="center" vertical="center"/>
      <protection/>
    </xf>
    <xf numFmtId="0" fontId="22" fillId="0" borderId="0" xfId="95" applyFont="1" applyBorder="1" applyAlignment="1">
      <alignment vertical="center"/>
      <protection/>
    </xf>
    <xf numFmtId="0" fontId="22" fillId="0" borderId="14" xfId="95" applyFont="1" applyBorder="1" applyAlignment="1">
      <alignment vertical="center"/>
      <protection/>
    </xf>
    <xf numFmtId="4" fontId="20" fillId="0" borderId="0" xfId="0" applyNumberFormat="1" applyFont="1" applyAlignment="1">
      <alignment vertical="center"/>
    </xf>
    <xf numFmtId="0" fontId="21" fillId="0" borderId="17" xfId="0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94" fontId="25" fillId="0" borderId="10" xfId="60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194" fontId="22" fillId="0" borderId="0" xfId="0" applyNumberFormat="1" applyFont="1" applyAlignment="1">
      <alignment vertical="center"/>
    </xf>
    <xf numFmtId="0" fontId="24" fillId="0" borderId="0" xfId="95" applyFont="1" applyAlignment="1">
      <alignment horizontal="center" vertical="center"/>
      <protection/>
    </xf>
    <xf numFmtId="0" fontId="24" fillId="0" borderId="0" xfId="95" applyFont="1" applyAlignment="1">
      <alignment vertical="center"/>
      <protection/>
    </xf>
    <xf numFmtId="0" fontId="24" fillId="0" borderId="0" xfId="95" applyFont="1" applyFill="1" applyAlignment="1">
      <alignment vertical="center"/>
      <protection/>
    </xf>
    <xf numFmtId="0" fontId="21" fillId="0" borderId="11" xfId="95" applyFont="1" applyBorder="1" applyAlignment="1">
      <alignment horizontal="center" vertical="center"/>
      <protection/>
    </xf>
    <xf numFmtId="0" fontId="22" fillId="0" borderId="0" xfId="95" applyFont="1" applyAlignment="1">
      <alignment horizontal="center"/>
      <protection/>
    </xf>
    <xf numFmtId="0" fontId="20" fillId="0" borderId="0" xfId="95" applyFont="1">
      <alignment/>
      <protection/>
    </xf>
    <xf numFmtId="0" fontId="20" fillId="0" borderId="0" xfId="95" applyFont="1" applyAlignment="1">
      <alignment horizontal="center"/>
      <protection/>
    </xf>
    <xf numFmtId="0" fontId="21" fillId="0" borderId="11" xfId="95" applyFont="1" applyFill="1" applyBorder="1" applyAlignment="1">
      <alignment horizontal="center" vertical="center" wrapText="1"/>
      <protection/>
    </xf>
    <xf numFmtId="0" fontId="21" fillId="0" borderId="17" xfId="95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/>
    </xf>
    <xf numFmtId="0" fontId="22" fillId="0" borderId="18" xfId="95" applyFont="1" applyBorder="1" applyAlignment="1">
      <alignment horizontal="center" vertical="center"/>
      <protection/>
    </xf>
    <xf numFmtId="194" fontId="22" fillId="0" borderId="10" xfId="60" applyFont="1" applyBorder="1" applyAlignment="1">
      <alignment/>
    </xf>
    <xf numFmtId="194" fontId="25" fillId="0" borderId="10" xfId="84" applyFont="1" applyBorder="1" applyAlignment="1">
      <alignment vertical="center"/>
    </xf>
    <xf numFmtId="0" fontId="22" fillId="0" borderId="10" xfId="95" applyFont="1" applyBorder="1" applyAlignment="1">
      <alignment vertical="center"/>
      <protection/>
    </xf>
    <xf numFmtId="194" fontId="25" fillId="0" borderId="10" xfId="60" applyFont="1" applyBorder="1" applyAlignment="1">
      <alignment/>
    </xf>
    <xf numFmtId="0" fontId="22" fillId="0" borderId="18" xfId="95" applyFont="1" applyFill="1" applyBorder="1" applyAlignment="1">
      <alignment vertical="center"/>
      <protection/>
    </xf>
    <xf numFmtId="0" fontId="22" fillId="0" borderId="18" xfId="95" applyFont="1" applyBorder="1" applyAlignment="1">
      <alignment vertical="center"/>
      <protection/>
    </xf>
    <xf numFmtId="0" fontId="22" fillId="0" borderId="18" xfId="95" applyFont="1" applyFill="1" applyBorder="1" applyAlignment="1">
      <alignment horizontal="center" vertical="center"/>
      <protection/>
    </xf>
    <xf numFmtId="194" fontId="25" fillId="0" borderId="0" xfId="84" applyFont="1" applyFill="1" applyAlignment="1">
      <alignment vertical="center"/>
    </xf>
    <xf numFmtId="0" fontId="22" fillId="0" borderId="16" xfId="95" applyFont="1" applyBorder="1" applyAlignment="1">
      <alignment horizontal="center" vertical="center"/>
      <protection/>
    </xf>
    <xf numFmtId="0" fontId="25" fillId="0" borderId="11" xfId="0" applyFont="1" applyFill="1" applyBorder="1" applyAlignment="1">
      <alignment/>
    </xf>
    <xf numFmtId="194" fontId="25" fillId="0" borderId="10" xfId="84" applyFont="1" applyFill="1" applyBorder="1" applyAlignment="1">
      <alignment/>
    </xf>
    <xf numFmtId="194" fontId="25" fillId="0" borderId="0" xfId="84" applyFont="1" applyFill="1" applyAlignment="1">
      <alignment/>
    </xf>
    <xf numFmtId="0" fontId="22" fillId="0" borderId="10" xfId="95" applyFont="1" applyBorder="1" applyAlignment="1">
      <alignment vertical="center" shrinkToFit="1"/>
      <protection/>
    </xf>
    <xf numFmtId="0" fontId="22" fillId="0" borderId="10" xfId="95" applyFont="1" applyBorder="1" applyAlignment="1">
      <alignment horizontal="center" vertical="center" wrapText="1"/>
      <protection/>
    </xf>
    <xf numFmtId="0" fontId="22" fillId="0" borderId="10" xfId="95" applyFont="1" applyBorder="1">
      <alignment/>
      <protection/>
    </xf>
    <xf numFmtId="0" fontId="22" fillId="0" borderId="10" xfId="95" applyFont="1" applyBorder="1" applyAlignment="1">
      <alignment horizontal="center" shrinkToFit="1"/>
      <protection/>
    </xf>
    <xf numFmtId="0" fontId="22" fillId="21" borderId="10" xfId="95" applyFont="1" applyFill="1" applyBorder="1">
      <alignment/>
      <protection/>
    </xf>
    <xf numFmtId="0" fontId="22" fillId="0" borderId="10" xfId="95" applyFont="1" applyBorder="1" applyAlignment="1">
      <alignment horizontal="center" vertical="center" wrapText="1" shrinkToFit="1"/>
      <protection/>
    </xf>
    <xf numFmtId="0" fontId="22" fillId="0" borderId="16" xfId="95" applyFont="1" applyBorder="1" applyAlignment="1">
      <alignment vertical="center"/>
      <protection/>
    </xf>
    <xf numFmtId="194" fontId="22" fillId="0" borderId="10" xfId="95" applyNumberFormat="1" applyFont="1" applyFill="1" applyBorder="1" applyAlignment="1">
      <alignment vertical="center"/>
      <protection/>
    </xf>
    <xf numFmtId="194" fontId="22" fillId="0" borderId="10" xfId="95" applyNumberFormat="1" applyFont="1" applyFill="1" applyBorder="1" applyAlignment="1">
      <alignment vertical="center" wrapText="1"/>
      <protection/>
    </xf>
    <xf numFmtId="0" fontId="22" fillId="21" borderId="10" xfId="95" applyFont="1" applyFill="1" applyBorder="1" applyAlignment="1">
      <alignment vertical="center"/>
      <protection/>
    </xf>
    <xf numFmtId="0" fontId="22" fillId="21" borderId="10" xfId="95" applyFont="1" applyFill="1" applyBorder="1" applyAlignment="1">
      <alignment horizontal="center" vertical="center"/>
      <protection/>
    </xf>
    <xf numFmtId="194" fontId="22" fillId="21" borderId="10" xfId="95" applyNumberFormat="1" applyFont="1" applyFill="1" applyBorder="1" applyAlignment="1">
      <alignment vertical="center"/>
      <protection/>
    </xf>
    <xf numFmtId="0" fontId="22" fillId="21" borderId="10" xfId="95" applyFont="1" applyFill="1" applyBorder="1" applyAlignment="1">
      <alignment vertical="center" wrapText="1"/>
      <protection/>
    </xf>
    <xf numFmtId="194" fontId="22" fillId="21" borderId="10" xfId="95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4" fontId="25" fillId="0" borderId="10" xfId="84" applyFont="1" applyBorder="1" applyAlignment="1">
      <alignment vertical="center" wrapText="1"/>
    </xf>
    <xf numFmtId="194" fontId="25" fillId="0" borderId="10" xfId="84" applyFont="1" applyBorder="1" applyAlignment="1">
      <alignment/>
    </xf>
    <xf numFmtId="0" fontId="22" fillId="0" borderId="10" xfId="95" applyFont="1" applyBorder="1" applyAlignment="1">
      <alignment horizontal="center"/>
      <protection/>
    </xf>
    <xf numFmtId="194" fontId="22" fillId="0" borderId="10" xfId="60" applyFont="1" applyBorder="1" applyAlignment="1">
      <alignment horizontal="right" vertical="center"/>
    </xf>
    <xf numFmtId="194" fontId="25" fillId="0" borderId="10" xfId="84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94" fontId="25" fillId="21" borderId="10" xfId="84" applyFont="1" applyFill="1" applyBorder="1" applyAlignment="1">
      <alignment vertical="center"/>
    </xf>
    <xf numFmtId="194" fontId="25" fillId="0" borderId="18" xfId="84" applyFont="1" applyBorder="1" applyAlignment="1">
      <alignment vertical="center"/>
    </xf>
    <xf numFmtId="194" fontId="22" fillId="0" borderId="10" xfId="60" applyFont="1" applyFill="1" applyBorder="1" applyAlignment="1">
      <alignment horizontal="center" vertical="center" wrapText="1"/>
    </xf>
    <xf numFmtId="207" fontId="22" fillId="0" borderId="10" xfId="84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21" borderId="10" xfId="0" applyFont="1" applyFill="1" applyBorder="1" applyAlignment="1">
      <alignment vertical="center"/>
    </xf>
    <xf numFmtId="194" fontId="25" fillId="21" borderId="10" xfId="6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0" fillId="0" borderId="0" xfId="95" applyFont="1" applyAlignment="1">
      <alignment vertical="center"/>
      <protection/>
    </xf>
    <xf numFmtId="0" fontId="21" fillId="0" borderId="11" xfId="95" applyFont="1" applyBorder="1" applyAlignment="1">
      <alignment vertical="center"/>
      <protection/>
    </xf>
    <xf numFmtId="0" fontId="21" fillId="0" borderId="12" xfId="95" applyFont="1" applyBorder="1" applyAlignment="1">
      <alignment vertical="center"/>
      <protection/>
    </xf>
    <xf numFmtId="0" fontId="21" fillId="0" borderId="17" xfId="95" applyFont="1" applyBorder="1" applyAlignment="1">
      <alignment vertical="center"/>
      <protection/>
    </xf>
    <xf numFmtId="0" fontId="20" fillId="0" borderId="0" xfId="95" applyFont="1" applyFill="1" applyAlignment="1">
      <alignment vertical="center"/>
      <protection/>
    </xf>
    <xf numFmtId="4" fontId="22" fillId="0" borderId="10" xfId="95" applyNumberFormat="1" applyFont="1" applyBorder="1" applyAlignment="1">
      <alignment vertical="center"/>
      <protection/>
    </xf>
    <xf numFmtId="0" fontId="22" fillId="20" borderId="10" xfId="95" applyFont="1" applyFill="1" applyBorder="1" applyAlignment="1">
      <alignment vertical="center"/>
      <protection/>
    </xf>
    <xf numFmtId="4" fontId="22" fillId="20" borderId="10" xfId="95" applyNumberFormat="1" applyFont="1" applyFill="1" applyBorder="1" applyAlignment="1">
      <alignment vertical="center"/>
      <protection/>
    </xf>
    <xf numFmtId="0" fontId="22" fillId="20" borderId="10" xfId="95" applyFont="1" applyFill="1" applyBorder="1" applyAlignment="1">
      <alignment horizontal="center" vertical="center"/>
      <protection/>
    </xf>
    <xf numFmtId="0" fontId="20" fillId="0" borderId="0" xfId="95" applyFont="1" applyAlignment="1">
      <alignment horizontal="center" vertical="center"/>
      <protection/>
    </xf>
    <xf numFmtId="194" fontId="22" fillId="0" borderId="10" xfId="84" applyFont="1" applyFill="1" applyBorder="1" applyAlignment="1">
      <alignment vertical="center"/>
    </xf>
    <xf numFmtId="0" fontId="19" fillId="0" borderId="0" xfId="95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194" fontId="26" fillId="0" borderId="0" xfId="6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10" xfId="95" applyFont="1" applyFill="1" applyBorder="1" applyAlignment="1">
      <alignment horizontal="center" vertical="center" shrinkToFit="1"/>
      <protection/>
    </xf>
    <xf numFmtId="3" fontId="22" fillId="0" borderId="10" xfId="0" applyNumberFormat="1" applyFont="1" applyFill="1" applyBorder="1" applyAlignment="1">
      <alignment horizontal="center" vertical="center"/>
    </xf>
    <xf numFmtId="194" fontId="19" fillId="0" borderId="0" xfId="81" applyFont="1" applyBorder="1" applyAlignment="1">
      <alignment vertical="center"/>
    </xf>
    <xf numFmtId="194" fontId="22" fillId="0" borderId="10" xfId="81" applyFont="1" applyBorder="1" applyAlignment="1">
      <alignment shrinkToFit="1"/>
    </xf>
    <xf numFmtId="194" fontId="22" fillId="0" borderId="0" xfId="81" applyFont="1" applyAlignment="1">
      <alignment/>
    </xf>
    <xf numFmtId="194" fontId="25" fillId="0" borderId="10" xfId="81" applyFont="1" applyBorder="1" applyAlignment="1">
      <alignment/>
    </xf>
    <xf numFmtId="194" fontId="22" fillId="0" borderId="10" xfId="81" applyFont="1" applyBorder="1" applyAlignment="1">
      <alignment horizontal="center" vertical="center" shrinkToFit="1"/>
    </xf>
    <xf numFmtId="194" fontId="22" fillId="0" borderId="10" xfId="81" applyFont="1" applyBorder="1" applyAlignment="1">
      <alignment horizontal="center" vertical="center" wrapText="1"/>
    </xf>
    <xf numFmtId="194" fontId="25" fillId="0" borderId="10" xfId="81" applyFont="1" applyBorder="1" applyAlignment="1">
      <alignment vertical="center"/>
    </xf>
    <xf numFmtId="0" fontId="22" fillId="21" borderId="10" xfId="95" applyFont="1" applyFill="1" applyBorder="1" applyAlignment="1">
      <alignment vertical="center" shrinkToFit="1"/>
      <protection/>
    </xf>
    <xf numFmtId="0" fontId="22" fillId="21" borderId="10" xfId="95" applyFont="1" applyFill="1" applyBorder="1" applyAlignment="1">
      <alignment horizontal="center" vertical="center" shrinkToFit="1"/>
      <protection/>
    </xf>
    <xf numFmtId="0" fontId="22" fillId="21" borderId="10" xfId="95" applyFont="1" applyFill="1" applyBorder="1" applyAlignment="1">
      <alignment horizontal="center" vertical="center" wrapText="1" shrinkToFit="1"/>
      <protection/>
    </xf>
    <xf numFmtId="0" fontId="22" fillId="21" borderId="10" xfId="95" applyFont="1" applyFill="1" applyBorder="1" applyAlignment="1">
      <alignment horizontal="center"/>
      <protection/>
    </xf>
    <xf numFmtId="194" fontId="22" fillId="0" borderId="10" xfId="81" applyFont="1" applyBorder="1" applyAlignment="1">
      <alignment vertical="center" shrinkToFit="1"/>
    </xf>
    <xf numFmtId="3" fontId="22" fillId="0" borderId="10" xfId="95" applyNumberFormat="1" applyFont="1" applyBorder="1" applyAlignment="1">
      <alignment horizontal="center" vertical="center" shrinkToFit="1"/>
      <protection/>
    </xf>
    <xf numFmtId="226" fontId="22" fillId="0" borderId="10" xfId="81" applyNumberFormat="1" applyFont="1" applyBorder="1" applyAlignment="1">
      <alignment horizontal="center" vertical="center" shrinkToFit="1"/>
    </xf>
    <xf numFmtId="226" fontId="22" fillId="0" borderId="10" xfId="81" applyNumberFormat="1" applyFont="1" applyBorder="1" applyAlignment="1">
      <alignment horizontal="center" vertical="center" wrapText="1"/>
    </xf>
    <xf numFmtId="226" fontId="22" fillId="0" borderId="10" xfId="81" applyNumberFormat="1" applyFont="1" applyBorder="1" applyAlignment="1">
      <alignment shrinkToFit="1"/>
    </xf>
    <xf numFmtId="3" fontId="22" fillId="21" borderId="10" xfId="95" applyNumberFormat="1" applyFont="1" applyFill="1" applyBorder="1" applyAlignment="1">
      <alignment horizontal="center" vertical="center" shrinkToFit="1"/>
      <protection/>
    </xf>
    <xf numFmtId="3" fontId="22" fillId="21" borderId="10" xfId="95" applyNumberFormat="1" applyFont="1" applyFill="1" applyBorder="1">
      <alignment/>
      <protection/>
    </xf>
    <xf numFmtId="226" fontId="22" fillId="0" borderId="10" xfId="81" applyNumberFormat="1" applyFont="1" applyBorder="1" applyAlignment="1">
      <alignment horizontal="center" shrinkToFit="1"/>
    </xf>
    <xf numFmtId="0" fontId="30" fillId="0" borderId="0" xfId="95" applyFont="1">
      <alignment/>
      <protection/>
    </xf>
    <xf numFmtId="194" fontId="30" fillId="0" borderId="0" xfId="95" applyNumberFormat="1" applyFont="1">
      <alignment/>
      <protection/>
    </xf>
    <xf numFmtId="0" fontId="30" fillId="0" borderId="0" xfId="95" applyFont="1" applyAlignment="1">
      <alignment horizontal="center"/>
      <protection/>
    </xf>
    <xf numFmtId="0" fontId="30" fillId="0" borderId="0" xfId="95" applyFont="1" applyBorder="1" applyAlignment="1">
      <alignment horizontal="center"/>
      <protection/>
    </xf>
    <xf numFmtId="194" fontId="30" fillId="0" borderId="0" xfId="60" applyFont="1" applyAlignment="1">
      <alignment/>
    </xf>
    <xf numFmtId="0" fontId="30" fillId="0" borderId="0" xfId="95" applyFont="1" applyAlignment="1">
      <alignment vertical="center"/>
      <protection/>
    </xf>
    <xf numFmtId="194" fontId="30" fillId="0" borderId="0" xfId="95" applyNumberFormat="1" applyFont="1" applyAlignment="1">
      <alignment vertical="center"/>
      <protection/>
    </xf>
    <xf numFmtId="0" fontId="30" fillId="0" borderId="0" xfId="95" applyFont="1" applyAlignment="1">
      <alignment horizontal="center" vertical="center"/>
      <protection/>
    </xf>
    <xf numFmtId="0" fontId="30" fillId="0" borderId="0" xfId="95" applyFont="1" applyFill="1" applyAlignment="1">
      <alignment vertical="center"/>
      <protection/>
    </xf>
    <xf numFmtId="0" fontId="31" fillId="0" borderId="0" xfId="95" applyFont="1" applyAlignment="1">
      <alignment vertical="center"/>
      <protection/>
    </xf>
    <xf numFmtId="0" fontId="31" fillId="0" borderId="0" xfId="95" applyFont="1" applyAlignment="1">
      <alignment horizontal="center" vertical="center"/>
      <protection/>
    </xf>
    <xf numFmtId="0" fontId="31" fillId="0" borderId="0" xfId="95" applyFont="1" applyFill="1" applyAlignment="1">
      <alignment vertical="center"/>
      <protection/>
    </xf>
    <xf numFmtId="207" fontId="31" fillId="0" borderId="0" xfId="84" applyNumberFormat="1" applyFont="1" applyFill="1" applyBorder="1" applyAlignment="1">
      <alignment vertical="center"/>
    </xf>
    <xf numFmtId="207" fontId="32" fillId="0" borderId="0" xfId="84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9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19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194" fontId="30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0" fontId="30" fillId="0" borderId="19" xfId="0" applyFont="1" applyFill="1" applyBorder="1" applyAlignment="1">
      <alignment vertical="center"/>
    </xf>
    <xf numFmtId="194" fontId="30" fillId="0" borderId="0" xfId="95" applyNumberFormat="1" applyFont="1" applyAlignment="1">
      <alignment horizontal="center" vertical="center"/>
      <protection/>
    </xf>
    <xf numFmtId="194" fontId="30" fillId="0" borderId="0" xfId="60" applyFont="1" applyAlignment="1">
      <alignment horizontal="center" vertical="center"/>
    </xf>
    <xf numFmtId="194" fontId="30" fillId="0" borderId="0" xfId="81" applyFont="1" applyAlignment="1">
      <alignment/>
    </xf>
    <xf numFmtId="194" fontId="30" fillId="0" borderId="0" xfId="60" applyFont="1" applyAlignment="1">
      <alignment vertical="center"/>
    </xf>
    <xf numFmtId="0" fontId="33" fillId="0" borderId="0" xfId="95" applyFont="1" applyAlignment="1">
      <alignment vertical="center"/>
      <protection/>
    </xf>
    <xf numFmtId="4" fontId="30" fillId="0" borderId="0" xfId="95" applyNumberFormat="1" applyFont="1" applyAlignment="1">
      <alignment vertical="center"/>
      <protection/>
    </xf>
    <xf numFmtId="0" fontId="33" fillId="0" borderId="0" xfId="95" applyFont="1" applyAlignment="1">
      <alignment horizontal="center" vertical="center"/>
      <protection/>
    </xf>
    <xf numFmtId="0" fontId="19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14" xfId="95" applyFont="1" applyBorder="1" applyAlignment="1">
      <alignment horizontal="left" vertical="center"/>
      <protection/>
    </xf>
    <xf numFmtId="0" fontId="21" fillId="0" borderId="10" xfId="95" applyFont="1" applyBorder="1" applyAlignment="1">
      <alignment horizontal="left"/>
      <protection/>
    </xf>
    <xf numFmtId="0" fontId="21" fillId="0" borderId="10" xfId="95" applyFont="1" applyBorder="1" applyAlignment="1">
      <alignment horizontal="center" vertical="center"/>
      <protection/>
    </xf>
    <xf numFmtId="194" fontId="21" fillId="0" borderId="18" xfId="81" applyFont="1" applyBorder="1" applyAlignment="1">
      <alignment horizontal="center" vertical="center"/>
    </xf>
    <xf numFmtId="194" fontId="21" fillId="0" borderId="20" xfId="81" applyFont="1" applyBorder="1" applyAlignment="1">
      <alignment horizontal="center" vertical="center"/>
    </xf>
    <xf numFmtId="0" fontId="21" fillId="0" borderId="10" xfId="95" applyFont="1" applyBorder="1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1" fillId="0" borderId="10" xfId="95" applyFont="1" applyBorder="1" applyAlignment="1">
      <alignment horizontal="left" vertic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 2" xfId="81"/>
    <cellStyle name="เครื่องหมายจุลภาค 3" xfId="82"/>
    <cellStyle name="เครื่องหมายจุลภาค 4" xfId="83"/>
    <cellStyle name="เครื่องหมายจุลภาค 5" xfId="84"/>
    <cellStyle name="เครื่องหมายจุลภาค 6" xfId="85"/>
    <cellStyle name="เซลล์ตรวจสอบ" xfId="86"/>
    <cellStyle name="เซลล์ที่มีการเชื่อมโยง" xfId="87"/>
    <cellStyle name="แย่" xfId="88"/>
    <cellStyle name="แสดงผล" xfId="89"/>
    <cellStyle name="การคำนวณ" xfId="90"/>
    <cellStyle name="ข้อความเตือน" xfId="91"/>
    <cellStyle name="ข้อความอธิบาย" xfId="92"/>
    <cellStyle name="ชื่อเรื่อง" xfId="93"/>
    <cellStyle name="ดี" xfId="94"/>
    <cellStyle name="ปกติ 2" xfId="95"/>
    <cellStyle name="ปกติ 3" xfId="96"/>
    <cellStyle name="ปกติ 4" xfId="97"/>
    <cellStyle name="ปกติ 6" xfId="98"/>
    <cellStyle name="ป้อนค่า" xfId="99"/>
    <cellStyle name="ปานกลาง" xfId="100"/>
    <cellStyle name="ผลรวม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3.574218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103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8" t="s">
        <v>101</v>
      </c>
      <c r="B4" s="9">
        <v>3215836.82</v>
      </c>
      <c r="C4" s="138">
        <v>1</v>
      </c>
      <c r="D4" s="11" t="s">
        <v>102</v>
      </c>
    </row>
    <row r="5" spans="2:4" s="2" customFormat="1" ht="24">
      <c r="B5" s="12"/>
      <c r="D5" s="13"/>
    </row>
    <row r="6" spans="2:4" s="2" customFormat="1" ht="24">
      <c r="B6" s="12"/>
      <c r="D6" s="13"/>
    </row>
    <row r="7" spans="2:4" s="2" customFormat="1" ht="24">
      <c r="B7" s="12"/>
      <c r="D7" s="13"/>
    </row>
    <row r="8" spans="2:4" s="2" customFormat="1" ht="24">
      <c r="B8" s="12"/>
      <c r="D8" s="13"/>
    </row>
    <row r="9" spans="2:4" s="2" customFormat="1" ht="24">
      <c r="B9" s="12"/>
      <c r="D9" s="13"/>
    </row>
    <row r="10" spans="2:4" s="2" customFormat="1" ht="24">
      <c r="B10" s="12"/>
      <c r="D10" s="1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</sheetData>
  <sheetProtection/>
  <mergeCells count="2">
    <mergeCell ref="A1:D1"/>
    <mergeCell ref="A2:D2"/>
  </mergeCells>
  <printOptions/>
  <pageMargins left="0.5511811023622047" right="0.3937007874015748" top="0.4330708661417323" bottom="0.5511811023622047" header="0.31496062992125984" footer="0.31496062992125984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7" sqref="A7:IV11"/>
    </sheetView>
  </sheetViews>
  <sheetFormatPr defaultColWidth="9.140625" defaultRowHeight="12.75"/>
  <cols>
    <col min="1" max="1" width="25.57421875" style="1" bestFit="1" customWidth="1"/>
    <col min="2" max="2" width="17.57421875" style="14" bestFit="1" customWidth="1"/>
    <col min="3" max="3" width="12.7109375" style="1" customWidth="1"/>
    <col min="4" max="4" width="8.421875" style="15" bestFit="1" customWidth="1"/>
    <col min="5" max="5" width="38.421875" style="1" bestFit="1" customWidth="1"/>
    <col min="6" max="6" width="17.57421875" style="14" bestFit="1" customWidth="1"/>
    <col min="7" max="7" width="12.7109375" style="7" customWidth="1"/>
    <col min="8" max="8" width="8.421875" style="15" bestFit="1" customWidth="1"/>
    <col min="9" max="16384" width="9.140625" style="1" customWidth="1"/>
  </cols>
  <sheetData>
    <row r="1" spans="1:8" ht="29.25" customHeight="1">
      <c r="A1" s="22" t="s">
        <v>100</v>
      </c>
      <c r="B1" s="22"/>
      <c r="C1" s="22"/>
      <c r="D1" s="22"/>
      <c r="E1" s="22"/>
      <c r="F1" s="22"/>
      <c r="G1" s="22"/>
      <c r="H1" s="22"/>
    </row>
    <row r="2" spans="1:9" s="2" customFormat="1" ht="24">
      <c r="A2" s="27" t="s">
        <v>12</v>
      </c>
      <c r="B2" s="28"/>
      <c r="C2" s="28"/>
      <c r="D2" s="28"/>
      <c r="E2" s="28"/>
      <c r="F2" s="28"/>
      <c r="G2" s="28"/>
      <c r="H2" s="29"/>
      <c r="I2" s="13"/>
    </row>
    <row r="3" spans="1:8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  <c r="E3" s="5" t="s">
        <v>4</v>
      </c>
      <c r="F3" s="6" t="s">
        <v>1</v>
      </c>
      <c r="G3" s="5" t="s">
        <v>2</v>
      </c>
      <c r="H3" s="5" t="s">
        <v>3</v>
      </c>
    </row>
    <row r="4" spans="1:8" s="20" customFormat="1" ht="49.5" customHeight="1">
      <c r="A4" s="30" t="s">
        <v>13</v>
      </c>
      <c r="B4" s="31">
        <v>211481251.10999995</v>
      </c>
      <c r="C4" s="10"/>
      <c r="D4" s="16" t="s">
        <v>14</v>
      </c>
      <c r="E4" s="17" t="s">
        <v>123</v>
      </c>
      <c r="F4" s="31">
        <v>219042194.80999994</v>
      </c>
      <c r="G4" s="10"/>
      <c r="H4" s="16" t="s">
        <v>14</v>
      </c>
    </row>
    <row r="5" spans="1:8" s="2" customFormat="1" ht="49.5" customHeight="1">
      <c r="A5" s="26" t="s">
        <v>122</v>
      </c>
      <c r="B5" s="25">
        <v>25283763.41</v>
      </c>
      <c r="C5" s="10"/>
      <c r="D5" s="11" t="s">
        <v>5</v>
      </c>
      <c r="E5" s="8" t="s">
        <v>15</v>
      </c>
      <c r="F5" s="25">
        <v>26187716.42</v>
      </c>
      <c r="G5" s="10"/>
      <c r="H5" s="11" t="s">
        <v>5</v>
      </c>
    </row>
    <row r="6" spans="1:8" s="2" customFormat="1" ht="49.5" customHeight="1">
      <c r="A6" s="8" t="s">
        <v>87</v>
      </c>
      <c r="B6" s="9">
        <v>578290.3</v>
      </c>
      <c r="C6" s="10"/>
      <c r="D6" s="11" t="s">
        <v>16</v>
      </c>
      <c r="E6" s="19" t="s">
        <v>17</v>
      </c>
      <c r="F6" s="9">
        <v>598965.52</v>
      </c>
      <c r="G6" s="10"/>
      <c r="H6" s="11" t="s">
        <v>16</v>
      </c>
    </row>
    <row r="7" spans="2:8" s="172" customFormat="1" ht="24">
      <c r="B7" s="191">
        <f>SUM(B4:B6)</f>
        <v>237343304.81999996</v>
      </c>
      <c r="D7" s="183"/>
      <c r="F7" s="191">
        <f>SUM(F4:F6)</f>
        <v>245828876.74999997</v>
      </c>
      <c r="G7" s="178"/>
      <c r="H7" s="183"/>
    </row>
    <row r="8" spans="2:7" s="172" customFormat="1" ht="24">
      <c r="B8" s="191"/>
      <c r="C8" s="183"/>
      <c r="D8" s="183"/>
      <c r="F8" s="191"/>
      <c r="G8" s="177"/>
    </row>
    <row r="9" spans="2:8" s="172" customFormat="1" ht="24">
      <c r="B9" s="191"/>
      <c r="D9" s="183"/>
      <c r="F9" s="191"/>
      <c r="G9" s="178"/>
      <c r="H9" s="183"/>
    </row>
    <row r="10" spans="2:8" s="172" customFormat="1" ht="24">
      <c r="B10" s="191"/>
      <c r="D10" s="183"/>
      <c r="F10" s="191"/>
      <c r="G10" s="178"/>
      <c r="H10" s="183"/>
    </row>
    <row r="11" spans="2:8" s="172" customFormat="1" ht="24">
      <c r="B11" s="191"/>
      <c r="D11" s="183"/>
      <c r="F11" s="191"/>
      <c r="G11" s="178"/>
      <c r="H11" s="183"/>
    </row>
    <row r="12" spans="2:8" s="2" customFormat="1" ht="24">
      <c r="B12" s="12"/>
      <c r="D12" s="13"/>
      <c r="F12" s="12"/>
      <c r="G12" s="20"/>
      <c r="H12" s="13"/>
    </row>
    <row r="13" spans="2:8" s="2" customFormat="1" ht="24">
      <c r="B13" s="12"/>
      <c r="D13" s="13"/>
      <c r="F13" s="12"/>
      <c r="G13" s="20"/>
      <c r="H13" s="13"/>
    </row>
    <row r="14" spans="2:8" s="2" customFormat="1" ht="24">
      <c r="B14" s="12"/>
      <c r="D14" s="13"/>
      <c r="F14" s="12"/>
      <c r="G14" s="20"/>
      <c r="H14" s="13"/>
    </row>
    <row r="15" spans="2:8" s="2" customFormat="1" ht="24">
      <c r="B15" s="12"/>
      <c r="D15" s="13"/>
      <c r="F15" s="12"/>
      <c r="G15" s="20"/>
      <c r="H15" s="13"/>
    </row>
    <row r="16" spans="2:8" s="2" customFormat="1" ht="24">
      <c r="B16" s="12"/>
      <c r="D16" s="13"/>
      <c r="F16" s="12"/>
      <c r="G16" s="20"/>
      <c r="H16" s="13"/>
    </row>
    <row r="17" spans="2:8" s="2" customFormat="1" ht="24">
      <c r="B17" s="12"/>
      <c r="D17" s="13"/>
      <c r="F17" s="12"/>
      <c r="G17" s="20"/>
      <c r="H17" s="13"/>
    </row>
    <row r="18" spans="2:8" s="2" customFormat="1" ht="24">
      <c r="B18" s="12"/>
      <c r="D18" s="13"/>
      <c r="F18" s="12"/>
      <c r="G18" s="20"/>
      <c r="H18" s="13"/>
    </row>
    <row r="19" spans="2:8" s="2" customFormat="1" ht="24">
      <c r="B19" s="12"/>
      <c r="D19" s="13"/>
      <c r="F19" s="12"/>
      <c r="G19" s="20"/>
      <c r="H19" s="13"/>
    </row>
    <row r="20" spans="2:8" s="2" customFormat="1" ht="24">
      <c r="B20" s="12"/>
      <c r="D20" s="13"/>
      <c r="F20" s="12"/>
      <c r="G20" s="20"/>
      <c r="H20" s="13"/>
    </row>
    <row r="21" spans="2:8" s="2" customFormat="1" ht="24">
      <c r="B21" s="12"/>
      <c r="D21" s="13"/>
      <c r="F21" s="12"/>
      <c r="G21" s="20"/>
      <c r="H21" s="13"/>
    </row>
    <row r="22" spans="2:8" s="2" customFormat="1" ht="24">
      <c r="B22" s="12"/>
      <c r="D22" s="13"/>
      <c r="F22" s="12"/>
      <c r="G22" s="20"/>
      <c r="H22" s="13"/>
    </row>
    <row r="23" spans="2:8" s="2" customFormat="1" ht="24">
      <c r="B23" s="12"/>
      <c r="D23" s="13"/>
      <c r="F23" s="12"/>
      <c r="G23" s="20"/>
      <c r="H23" s="13"/>
    </row>
    <row r="24" spans="2:8" s="2" customFormat="1" ht="24">
      <c r="B24" s="12"/>
      <c r="D24" s="13"/>
      <c r="F24" s="12"/>
      <c r="G24" s="20"/>
      <c r="H24" s="13"/>
    </row>
  </sheetData>
  <sheetProtection/>
  <printOptions/>
  <pageMargins left="0.5511811023622047" right="0.3937007874015748" top="0.4330708661417323" bottom="0.5511811023622047" header="0.31496062992125984" footer="0.31496062992125984"/>
  <pageSetup horizontalDpi="600" verticalDpi="600" orientation="landscape" paperSize="9" scale="95" r:id="rId1"/>
  <headerFooter alignWithMargins="0">
    <oddFooter>&amp;C&amp;"TH SarabunPSK,Regular"&amp;16หน้าที่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1.8515625" style="32" customWidth="1"/>
    <col min="2" max="2" width="20.57421875" style="32" customWidth="1"/>
    <col min="3" max="3" width="16.57421875" style="32" customWidth="1"/>
    <col min="4" max="4" width="9.8515625" style="32" customWidth="1"/>
    <col min="5" max="5" width="36.00390625" style="32" customWidth="1"/>
    <col min="6" max="6" width="23.140625" style="141" customWidth="1"/>
    <col min="7" max="7" width="16.57421875" style="32" customWidth="1"/>
    <col min="8" max="8" width="13.140625" style="32" customWidth="1"/>
    <col min="9" max="16384" width="9.140625" style="32" customWidth="1"/>
  </cols>
  <sheetData>
    <row r="1" spans="1:6" s="122" customFormat="1" ht="29.25" customHeight="1">
      <c r="A1" s="133" t="s">
        <v>100</v>
      </c>
      <c r="B1" s="133"/>
      <c r="C1" s="133"/>
      <c r="D1" s="133"/>
      <c r="E1" s="133"/>
      <c r="F1" s="139"/>
    </row>
    <row r="2" spans="1:8" ht="24">
      <c r="A2" s="199" t="s">
        <v>124</v>
      </c>
      <c r="B2" s="199"/>
      <c r="C2" s="199"/>
      <c r="D2" s="199"/>
      <c r="E2" s="199"/>
      <c r="F2" s="199"/>
      <c r="G2" s="199"/>
      <c r="H2" s="199"/>
    </row>
    <row r="3" spans="1:8" ht="24">
      <c r="A3" s="200" t="s">
        <v>0</v>
      </c>
      <c r="B3" s="201" t="s">
        <v>1</v>
      </c>
      <c r="C3" s="201" t="s">
        <v>2</v>
      </c>
      <c r="D3" s="200" t="s">
        <v>3</v>
      </c>
      <c r="E3" s="200" t="s">
        <v>4</v>
      </c>
      <c r="F3" s="201" t="s">
        <v>1</v>
      </c>
      <c r="G3" s="201" t="s">
        <v>2</v>
      </c>
      <c r="H3" s="200" t="s">
        <v>3</v>
      </c>
    </row>
    <row r="4" spans="1:8" ht="24">
      <c r="A4" s="200"/>
      <c r="B4" s="202"/>
      <c r="C4" s="202"/>
      <c r="D4" s="200"/>
      <c r="E4" s="200"/>
      <c r="F4" s="202"/>
      <c r="G4" s="202"/>
      <c r="H4" s="200"/>
    </row>
    <row r="5" spans="1:8" ht="24">
      <c r="A5" s="85" t="s">
        <v>126</v>
      </c>
      <c r="B5" s="142">
        <v>193937578.88</v>
      </c>
      <c r="C5" s="151">
        <v>2482</v>
      </c>
      <c r="D5" s="35" t="s">
        <v>18</v>
      </c>
      <c r="E5" s="85" t="s">
        <v>207</v>
      </c>
      <c r="F5" s="143">
        <v>49132875.620000005</v>
      </c>
      <c r="G5" s="152"/>
      <c r="H5" s="35" t="s">
        <v>18</v>
      </c>
    </row>
    <row r="6" spans="1:8" ht="24">
      <c r="A6" s="85" t="s">
        <v>128</v>
      </c>
      <c r="B6" s="142">
        <v>63512884.419999994</v>
      </c>
      <c r="C6" s="151"/>
      <c r="D6" s="35" t="s">
        <v>19</v>
      </c>
      <c r="E6" s="85" t="s">
        <v>208</v>
      </c>
      <c r="F6" s="143">
        <v>181972665.51</v>
      </c>
      <c r="G6" s="152">
        <v>2482</v>
      </c>
      <c r="H6" s="35" t="s">
        <v>18</v>
      </c>
    </row>
    <row r="7" spans="1:8" ht="24">
      <c r="A7" s="85" t="s">
        <v>129</v>
      </c>
      <c r="B7" s="142">
        <v>38490773.18</v>
      </c>
      <c r="C7" s="151"/>
      <c r="D7" s="35" t="s">
        <v>20</v>
      </c>
      <c r="E7" s="45" t="s">
        <v>209</v>
      </c>
      <c r="F7" s="144">
        <v>33370042.77</v>
      </c>
      <c r="G7" s="153"/>
      <c r="H7" s="35" t="s">
        <v>14</v>
      </c>
    </row>
    <row r="8" spans="1:8" ht="24">
      <c r="A8" s="85" t="s">
        <v>130</v>
      </c>
      <c r="B8" s="142">
        <v>149545067.06</v>
      </c>
      <c r="C8" s="151"/>
      <c r="D8" s="90" t="s">
        <v>20</v>
      </c>
      <c r="E8" s="34" t="s">
        <v>210</v>
      </c>
      <c r="F8" s="140">
        <v>72812772.33</v>
      </c>
      <c r="G8" s="154"/>
      <c r="H8" s="35" t="s">
        <v>19</v>
      </c>
    </row>
    <row r="9" spans="1:8" ht="48.75">
      <c r="A9" s="85" t="s">
        <v>131</v>
      </c>
      <c r="B9" s="145">
        <v>51228234.99</v>
      </c>
      <c r="C9" s="151"/>
      <c r="D9" s="137" t="s">
        <v>22</v>
      </c>
      <c r="E9" s="45" t="s">
        <v>215</v>
      </c>
      <c r="F9" s="140">
        <v>42636072.99</v>
      </c>
      <c r="G9" s="154"/>
      <c r="H9" s="35" t="s">
        <v>21</v>
      </c>
    </row>
    <row r="10" spans="1:8" ht="24">
      <c r="A10" s="85" t="s">
        <v>132</v>
      </c>
      <c r="B10" s="142">
        <v>9048382.43</v>
      </c>
      <c r="C10" s="151"/>
      <c r="D10" s="35" t="s">
        <v>19</v>
      </c>
      <c r="E10" s="34" t="s">
        <v>211</v>
      </c>
      <c r="F10" s="140">
        <v>16637186.04</v>
      </c>
      <c r="G10" s="154"/>
      <c r="H10" s="35" t="s">
        <v>20</v>
      </c>
    </row>
    <row r="11" spans="1:8" ht="24">
      <c r="A11" s="85" t="s">
        <v>133</v>
      </c>
      <c r="B11" s="142">
        <v>57542513.07</v>
      </c>
      <c r="C11" s="151">
        <v>77287</v>
      </c>
      <c r="D11" s="35" t="s">
        <v>14</v>
      </c>
      <c r="E11" s="34" t="s">
        <v>213</v>
      </c>
      <c r="F11" s="140">
        <v>17845240.3</v>
      </c>
      <c r="G11" s="154"/>
      <c r="H11" s="35" t="s">
        <v>20</v>
      </c>
    </row>
    <row r="12" spans="1:8" ht="24">
      <c r="A12" s="85" t="s">
        <v>134</v>
      </c>
      <c r="B12" s="142">
        <v>29988733.160000004</v>
      </c>
      <c r="C12" s="151"/>
      <c r="D12" s="35" t="s">
        <v>5</v>
      </c>
      <c r="E12" s="34" t="s">
        <v>219</v>
      </c>
      <c r="F12" s="140">
        <v>10707144.17</v>
      </c>
      <c r="G12" s="154"/>
      <c r="H12" s="35" t="s">
        <v>20</v>
      </c>
    </row>
    <row r="13" spans="1:8" ht="24">
      <c r="A13" s="146"/>
      <c r="B13" s="147"/>
      <c r="C13" s="155"/>
      <c r="D13" s="148"/>
      <c r="E13" s="34" t="s">
        <v>214</v>
      </c>
      <c r="F13" s="140">
        <v>116150313.86999999</v>
      </c>
      <c r="G13" s="154"/>
      <c r="H13" s="35" t="s">
        <v>20</v>
      </c>
    </row>
    <row r="14" spans="1:8" ht="24">
      <c r="A14" s="89"/>
      <c r="B14" s="89"/>
      <c r="C14" s="156"/>
      <c r="D14" s="149"/>
      <c r="E14" s="34" t="s">
        <v>192</v>
      </c>
      <c r="F14" s="140">
        <v>57542513.07</v>
      </c>
      <c r="G14" s="157">
        <v>77287</v>
      </c>
      <c r="H14" s="35" t="s">
        <v>14</v>
      </c>
    </row>
    <row r="15" spans="1:8" ht="48.75">
      <c r="A15" s="89"/>
      <c r="B15" s="89"/>
      <c r="C15" s="156"/>
      <c r="D15" s="149"/>
      <c r="E15" s="45" t="s">
        <v>217</v>
      </c>
      <c r="F15" s="150">
        <v>9660866.56</v>
      </c>
      <c r="G15" s="154"/>
      <c r="H15" s="35" t="s">
        <v>5</v>
      </c>
    </row>
    <row r="16" spans="1:8" ht="24">
      <c r="A16" s="89"/>
      <c r="B16" s="89"/>
      <c r="C16" s="156"/>
      <c r="D16" s="149"/>
      <c r="E16" s="85" t="s">
        <v>218</v>
      </c>
      <c r="F16" s="143">
        <v>6038112.29</v>
      </c>
      <c r="G16" s="152"/>
      <c r="H16" s="88" t="s">
        <v>216</v>
      </c>
    </row>
    <row r="17" spans="2:6" s="158" customFormat="1" ht="24">
      <c r="B17" s="159">
        <f>SUM(B5:B16)</f>
        <v>593294167.1899999</v>
      </c>
      <c r="F17" s="190">
        <f>SUM(F5:F16)</f>
        <v>614505805.52</v>
      </c>
    </row>
    <row r="18" s="158" customFormat="1" ht="24">
      <c r="F18" s="190"/>
    </row>
    <row r="19" s="158" customFormat="1" ht="24">
      <c r="F19" s="190"/>
    </row>
    <row r="20" s="158" customFormat="1" ht="24">
      <c r="F20" s="190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" right="0" top="0.3937007874015748" bottom="0" header="0.5118110236220472" footer="0.5118110236220472"/>
  <pageSetup horizontalDpi="600" verticalDpi="600" orientation="landscape" paperSize="9" scale="90" r:id="rId1"/>
  <headerFooter alignWithMargins="0">
    <oddFooter>&amp;C&amp;"TH SarabunPSK,ธรรมดา"&amp;16หน้าที่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:IV24"/>
    </sheetView>
  </sheetViews>
  <sheetFormatPr defaultColWidth="9.140625" defaultRowHeight="12.75"/>
  <cols>
    <col min="1" max="1" width="31.140625" style="36" customWidth="1"/>
    <col min="2" max="2" width="17.57421875" style="36" customWidth="1"/>
    <col min="3" max="3" width="11.7109375" style="36" customWidth="1"/>
    <col min="4" max="4" width="8.8515625" style="36" bestFit="1" customWidth="1"/>
    <col min="5" max="5" width="28.8515625" style="37" customWidth="1"/>
    <col min="6" max="6" width="19.00390625" style="37" customWidth="1"/>
    <col min="7" max="7" width="12.140625" style="37" customWidth="1"/>
    <col min="8" max="8" width="13.421875" style="40" customWidth="1"/>
    <col min="9" max="9" width="16.8515625" style="36" customWidth="1"/>
    <col min="10" max="10" width="12.421875" style="37" bestFit="1" customWidth="1"/>
    <col min="11" max="11" width="16.28125" style="36" bestFit="1" customWidth="1"/>
    <col min="12" max="16384" width="9.140625" style="36" customWidth="1"/>
  </cols>
  <sheetData>
    <row r="1" spans="1:9" s="47" customFormat="1" ht="29.25" customHeight="1">
      <c r="A1" s="195" t="s">
        <v>100</v>
      </c>
      <c r="B1" s="195"/>
      <c r="C1" s="195"/>
      <c r="D1" s="195"/>
      <c r="E1" s="195"/>
      <c r="F1" s="195"/>
      <c r="G1" s="195"/>
      <c r="H1" s="195"/>
      <c r="I1" s="22"/>
    </row>
    <row r="2" spans="1:12" ht="24">
      <c r="A2" s="203" t="s">
        <v>136</v>
      </c>
      <c r="B2" s="203"/>
      <c r="C2" s="203"/>
      <c r="D2" s="203"/>
      <c r="E2" s="203"/>
      <c r="F2" s="203"/>
      <c r="G2" s="203"/>
      <c r="H2" s="203"/>
      <c r="J2" s="36"/>
      <c r="L2" s="37"/>
    </row>
    <row r="3" spans="1:8" s="40" customFormat="1" ht="24">
      <c r="A3" s="33" t="s">
        <v>0</v>
      </c>
      <c r="B3" s="33" t="s">
        <v>1</v>
      </c>
      <c r="C3" s="33" t="s">
        <v>2</v>
      </c>
      <c r="D3" s="33" t="s">
        <v>3</v>
      </c>
      <c r="E3" s="39" t="s">
        <v>4</v>
      </c>
      <c r="F3" s="39" t="s">
        <v>1</v>
      </c>
      <c r="G3" s="39" t="s">
        <v>2</v>
      </c>
      <c r="H3" s="39" t="s">
        <v>3</v>
      </c>
    </row>
    <row r="4" spans="1:10" ht="24">
      <c r="A4" s="41" t="s">
        <v>23</v>
      </c>
      <c r="B4" s="25">
        <v>368081320.52</v>
      </c>
      <c r="C4" s="41"/>
      <c r="D4" s="42" t="s">
        <v>10</v>
      </c>
      <c r="E4" s="43" t="s">
        <v>24</v>
      </c>
      <c r="F4" s="25">
        <v>381241078.84</v>
      </c>
      <c r="G4" s="43"/>
      <c r="H4" s="44" t="s">
        <v>10</v>
      </c>
      <c r="J4" s="36"/>
    </row>
    <row r="5" spans="1:10" ht="48.75">
      <c r="A5" s="41" t="s">
        <v>25</v>
      </c>
      <c r="B5" s="18">
        <v>111115081.81</v>
      </c>
      <c r="C5" s="41"/>
      <c r="D5" s="42" t="s">
        <v>26</v>
      </c>
      <c r="E5" s="43" t="s">
        <v>27</v>
      </c>
      <c r="F5" s="18">
        <v>115087702.91</v>
      </c>
      <c r="G5" s="43"/>
      <c r="H5" s="44" t="s">
        <v>26</v>
      </c>
      <c r="J5" s="36"/>
    </row>
    <row r="6" spans="1:10" ht="24">
      <c r="A6" s="41" t="s">
        <v>28</v>
      </c>
      <c r="B6" s="25">
        <f>106307984.88+3000382.86</f>
        <v>109308367.74</v>
      </c>
      <c r="C6" s="41"/>
      <c r="D6" s="42" t="s">
        <v>10</v>
      </c>
      <c r="E6" s="43" t="s">
        <v>29</v>
      </c>
      <c r="F6" s="25">
        <v>113582105.03999999</v>
      </c>
      <c r="G6" s="43"/>
      <c r="H6" s="44" t="s">
        <v>10</v>
      </c>
      <c r="J6" s="36"/>
    </row>
    <row r="7" spans="1:8" s="40" customFormat="1" ht="24">
      <c r="A7" s="82" t="s">
        <v>202</v>
      </c>
      <c r="B7" s="83">
        <v>10229000</v>
      </c>
      <c r="C7" s="41"/>
      <c r="D7" s="42" t="s">
        <v>10</v>
      </c>
      <c r="E7" s="43" t="s">
        <v>29</v>
      </c>
      <c r="F7" s="84">
        <v>10229000</v>
      </c>
      <c r="G7" s="43"/>
      <c r="H7" s="44" t="s">
        <v>10</v>
      </c>
    </row>
    <row r="8" spans="1:10" ht="48.75">
      <c r="A8" s="43" t="s">
        <v>35</v>
      </c>
      <c r="B8" s="25">
        <v>64809512.55</v>
      </c>
      <c r="C8" s="43"/>
      <c r="D8" s="42" t="s">
        <v>10</v>
      </c>
      <c r="E8" s="43" t="s">
        <v>36</v>
      </c>
      <c r="F8" s="25">
        <v>67126602.48</v>
      </c>
      <c r="G8" s="43"/>
      <c r="H8" s="44" t="s">
        <v>10</v>
      </c>
      <c r="J8" s="36"/>
    </row>
    <row r="9" spans="1:10" ht="48.75">
      <c r="A9" s="41" t="s">
        <v>37</v>
      </c>
      <c r="B9" s="25">
        <v>182225191.99</v>
      </c>
      <c r="C9" s="41"/>
      <c r="D9" s="42" t="s">
        <v>26</v>
      </c>
      <c r="E9" s="43" t="s">
        <v>38</v>
      </c>
      <c r="F9" s="25">
        <v>188740163.96</v>
      </c>
      <c r="G9" s="43"/>
      <c r="H9" s="44" t="s">
        <v>26</v>
      </c>
      <c r="J9" s="36"/>
    </row>
    <row r="10" spans="1:10" ht="24">
      <c r="A10" s="43" t="s">
        <v>39</v>
      </c>
      <c r="B10" s="25">
        <v>387804044.89000005</v>
      </c>
      <c r="C10" s="43"/>
      <c r="D10" s="42" t="s">
        <v>10</v>
      </c>
      <c r="E10" s="43" t="s">
        <v>40</v>
      </c>
      <c r="F10" s="25">
        <v>401668936.21000004</v>
      </c>
      <c r="G10" s="43"/>
      <c r="H10" s="44" t="s">
        <v>10</v>
      </c>
      <c r="I10" s="46"/>
      <c r="J10" s="36"/>
    </row>
    <row r="11" spans="1:10" ht="24">
      <c r="A11" s="41" t="s">
        <v>30</v>
      </c>
      <c r="B11" s="25">
        <v>8542981.16</v>
      </c>
      <c r="C11" s="41"/>
      <c r="D11" s="42" t="s">
        <v>31</v>
      </c>
      <c r="E11" s="41" t="s">
        <v>32</v>
      </c>
      <c r="F11" s="25">
        <v>8848412.49</v>
      </c>
      <c r="G11" s="41"/>
      <c r="H11" s="42" t="s">
        <v>31</v>
      </c>
      <c r="J11" s="36"/>
    </row>
    <row r="12" spans="1:10" ht="48.75">
      <c r="A12" s="41" t="s">
        <v>33</v>
      </c>
      <c r="B12" s="25">
        <v>6666928.18</v>
      </c>
      <c r="C12" s="41"/>
      <c r="D12" s="42" t="s">
        <v>10</v>
      </c>
      <c r="E12" s="43" t="s">
        <v>34</v>
      </c>
      <c r="F12" s="25">
        <v>6905286.279999999</v>
      </c>
      <c r="G12" s="43"/>
      <c r="H12" s="44" t="s">
        <v>10</v>
      </c>
      <c r="J12" s="36"/>
    </row>
    <row r="13" spans="1:10" ht="48.75">
      <c r="A13" s="43" t="s">
        <v>41</v>
      </c>
      <c r="B13" s="25">
        <v>3710287.51</v>
      </c>
      <c r="C13" s="43"/>
      <c r="D13" s="42" t="s">
        <v>42</v>
      </c>
      <c r="E13" s="43" t="s">
        <v>43</v>
      </c>
      <c r="F13" s="25">
        <v>3842938.8699999996</v>
      </c>
      <c r="G13" s="43"/>
      <c r="H13" s="44" t="s">
        <v>42</v>
      </c>
      <c r="J13" s="36"/>
    </row>
    <row r="14" spans="1:10" ht="24">
      <c r="A14" s="41" t="s">
        <v>44</v>
      </c>
      <c r="B14" s="25">
        <v>3918365.7</v>
      </c>
      <c r="C14" s="41"/>
      <c r="D14" s="42" t="s">
        <v>5</v>
      </c>
      <c r="E14" s="43" t="s">
        <v>45</v>
      </c>
      <c r="F14" s="25">
        <v>4058456.33</v>
      </c>
      <c r="G14" s="43"/>
      <c r="H14" s="44" t="s">
        <v>5</v>
      </c>
      <c r="J14" s="36"/>
    </row>
    <row r="15" spans="1:10" ht="24">
      <c r="A15" s="41" t="s">
        <v>135</v>
      </c>
      <c r="B15" s="25">
        <v>22526105.11</v>
      </c>
      <c r="C15" s="41"/>
      <c r="D15" s="42" t="s">
        <v>18</v>
      </c>
      <c r="E15" s="43" t="s">
        <v>46</v>
      </c>
      <c r="F15" s="25">
        <v>23331465.45</v>
      </c>
      <c r="G15" s="43"/>
      <c r="H15" s="44" t="s">
        <v>18</v>
      </c>
      <c r="J15" s="36"/>
    </row>
    <row r="16" spans="1:10" ht="48.75">
      <c r="A16" s="41" t="s">
        <v>48</v>
      </c>
      <c r="B16" s="25">
        <v>42612736.75</v>
      </c>
      <c r="C16" s="41"/>
      <c r="D16" s="42" t="s">
        <v>5</v>
      </c>
      <c r="E16" s="43" t="s">
        <v>49</v>
      </c>
      <c r="F16" s="25">
        <v>44136240.62</v>
      </c>
      <c r="G16" s="43"/>
      <c r="H16" s="44" t="s">
        <v>5</v>
      </c>
      <c r="J16" s="36"/>
    </row>
    <row r="17" spans="1:8" s="40" customFormat="1" ht="48.75">
      <c r="A17" s="108" t="s">
        <v>203</v>
      </c>
      <c r="B17" s="106">
        <v>547478.4199999999</v>
      </c>
      <c r="C17" s="41"/>
      <c r="D17" s="42" t="s">
        <v>18</v>
      </c>
      <c r="E17" s="43" t="s">
        <v>96</v>
      </c>
      <c r="F17" s="106">
        <v>9820911.889999999</v>
      </c>
      <c r="G17" s="43"/>
      <c r="H17" s="44" t="s">
        <v>10</v>
      </c>
    </row>
    <row r="18" spans="1:8" s="40" customFormat="1" ht="24">
      <c r="A18" s="107" t="s">
        <v>147</v>
      </c>
      <c r="B18" s="83">
        <v>8934433.2</v>
      </c>
      <c r="C18" s="41"/>
      <c r="D18" s="42" t="s">
        <v>10</v>
      </c>
      <c r="E18" s="97"/>
      <c r="F18" s="109"/>
      <c r="G18" s="97"/>
      <c r="H18" s="97"/>
    </row>
    <row r="19" spans="2:10" s="163" customFormat="1" ht="24">
      <c r="B19" s="164">
        <f>SUM(B4:B18)</f>
        <v>1331031835.5300002</v>
      </c>
      <c r="E19" s="165"/>
      <c r="F19" s="188">
        <f>SUM(F4:F18)</f>
        <v>1378619301.37</v>
      </c>
      <c r="G19" s="165"/>
      <c r="H19" s="166"/>
      <c r="J19" s="165"/>
    </row>
    <row r="20" spans="5:10" s="163" customFormat="1" ht="24">
      <c r="E20" s="165"/>
      <c r="F20" s="165"/>
      <c r="G20" s="165"/>
      <c r="H20" s="166"/>
      <c r="J20" s="165"/>
    </row>
    <row r="21" spans="5:10" s="163" customFormat="1" ht="24">
      <c r="E21" s="165"/>
      <c r="F21" s="189"/>
      <c r="G21" s="165"/>
      <c r="H21" s="166"/>
      <c r="J21" s="165"/>
    </row>
    <row r="22" spans="5:10" s="163" customFormat="1" ht="24">
      <c r="E22" s="165"/>
      <c r="F22" s="165"/>
      <c r="G22" s="165"/>
      <c r="H22" s="166"/>
      <c r="J22" s="165"/>
    </row>
    <row r="23" spans="5:10" s="163" customFormat="1" ht="24">
      <c r="E23" s="165"/>
      <c r="F23" s="165"/>
      <c r="G23" s="165"/>
      <c r="H23" s="166"/>
      <c r="J23" s="165"/>
    </row>
    <row r="24" spans="5:10" s="163" customFormat="1" ht="24">
      <c r="E24" s="165"/>
      <c r="F24" s="165"/>
      <c r="G24" s="165"/>
      <c r="H24" s="166"/>
      <c r="J24" s="165"/>
    </row>
  </sheetData>
  <sheetProtection/>
  <mergeCells count="2">
    <mergeCell ref="A1:H1"/>
    <mergeCell ref="A2:H2"/>
  </mergeCells>
  <printOptions/>
  <pageMargins left="0.5511811023622047" right="0.3937007874015748" top="0.4330708661417323" bottom="0.5511811023622047" header="0.31496062992125984" footer="0.31496062992125984"/>
  <pageSetup horizontalDpi="600" verticalDpi="600" orientation="landscape" paperSize="9" scale="97" r:id="rId1"/>
  <headerFooter alignWithMargins="0">
    <oddFooter>&amp;C&amp;"TH SarabunPSK,ธรรมดา"&amp;16หน้าที่ &amp;P จาก &amp;N</oddFooter>
  </headerFooter>
  <rowBreaks count="1" manualBreakCount="1">
    <brk id="2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38" sqref="A38:IV42"/>
    </sheetView>
  </sheetViews>
  <sheetFormatPr defaultColWidth="9.140625" defaultRowHeight="12.75"/>
  <cols>
    <col min="1" max="1" width="30.421875" style="37" bestFit="1" customWidth="1"/>
    <col min="2" max="2" width="16.140625" style="37" customWidth="1"/>
    <col min="3" max="3" width="16.421875" style="37" customWidth="1"/>
    <col min="4" max="4" width="8.421875" style="37" bestFit="1" customWidth="1"/>
    <col min="5" max="5" width="26.7109375" style="36" customWidth="1"/>
    <col min="6" max="6" width="16.421875" style="36" bestFit="1" customWidth="1"/>
    <col min="7" max="7" width="17.57421875" style="36" customWidth="1"/>
    <col min="8" max="8" width="8.421875" style="37" bestFit="1" customWidth="1"/>
    <col min="9" max="16384" width="9.140625" style="36" customWidth="1"/>
  </cols>
  <sheetData>
    <row r="1" spans="1:10" s="47" customFormat="1" ht="29.25" customHeight="1">
      <c r="A1" s="195" t="s">
        <v>100</v>
      </c>
      <c r="B1" s="195"/>
      <c r="C1" s="195"/>
      <c r="D1" s="195"/>
      <c r="E1" s="195"/>
      <c r="F1" s="195"/>
      <c r="G1" s="195"/>
      <c r="H1" s="195"/>
      <c r="I1" s="195"/>
      <c r="J1" s="22"/>
    </row>
    <row r="2" spans="1:8" ht="24">
      <c r="A2" s="203" t="s">
        <v>148</v>
      </c>
      <c r="B2" s="203"/>
      <c r="C2" s="203"/>
      <c r="D2" s="203"/>
      <c r="E2" s="203"/>
      <c r="F2" s="203"/>
      <c r="G2" s="203"/>
      <c r="H2" s="203"/>
    </row>
    <row r="3" spans="1:8" s="40" customFormat="1" ht="48.75">
      <c r="A3" s="39" t="s">
        <v>0</v>
      </c>
      <c r="B3" s="33" t="s">
        <v>1</v>
      </c>
      <c r="C3" s="33" t="s">
        <v>2</v>
      </c>
      <c r="D3" s="39" t="s">
        <v>3</v>
      </c>
      <c r="E3" s="33" t="s">
        <v>4</v>
      </c>
      <c r="F3" s="33" t="s">
        <v>1</v>
      </c>
      <c r="G3" s="33" t="s">
        <v>2</v>
      </c>
      <c r="H3" s="33" t="s">
        <v>3</v>
      </c>
    </row>
    <row r="4" spans="1:8" ht="24" customHeight="1">
      <c r="A4" s="41" t="s">
        <v>137</v>
      </c>
      <c r="B4" s="59">
        <v>42440703.22</v>
      </c>
      <c r="C4" s="41"/>
      <c r="D4" s="44" t="s">
        <v>47</v>
      </c>
      <c r="E4" s="43" t="s">
        <v>60</v>
      </c>
      <c r="F4" s="93">
        <v>74302255.82000001</v>
      </c>
      <c r="G4" s="43"/>
      <c r="H4" s="48" t="s">
        <v>47</v>
      </c>
    </row>
    <row r="5" spans="1:8" ht="24">
      <c r="A5" s="41" t="s">
        <v>61</v>
      </c>
      <c r="B5" s="59">
        <v>11466470.57</v>
      </c>
      <c r="C5" s="41"/>
      <c r="D5" s="44" t="s">
        <v>47</v>
      </c>
      <c r="E5" s="43" t="s">
        <v>63</v>
      </c>
      <c r="F5" s="93">
        <v>156128221.47</v>
      </c>
      <c r="G5" s="43"/>
      <c r="H5" s="48" t="s">
        <v>47</v>
      </c>
    </row>
    <row r="6" spans="1:8" ht="24">
      <c r="A6" s="41" t="s">
        <v>62</v>
      </c>
      <c r="B6" s="59">
        <v>14935914.26</v>
      </c>
      <c r="C6" s="41"/>
      <c r="D6" s="44" t="s">
        <v>47</v>
      </c>
      <c r="E6" s="41" t="s">
        <v>69</v>
      </c>
      <c r="F6" s="25">
        <v>42380992.3</v>
      </c>
      <c r="G6" s="41"/>
      <c r="H6" s="48" t="s">
        <v>47</v>
      </c>
    </row>
    <row r="7" spans="1:8" ht="24">
      <c r="A7" s="41" t="s">
        <v>138</v>
      </c>
      <c r="B7" s="59">
        <v>2894387.15</v>
      </c>
      <c r="C7" s="41"/>
      <c r="D7" s="44" t="s">
        <v>47</v>
      </c>
      <c r="E7" s="41" t="s">
        <v>142</v>
      </c>
      <c r="F7" s="25">
        <v>730033.71</v>
      </c>
      <c r="G7" s="41"/>
      <c r="H7" s="48" t="s">
        <v>47</v>
      </c>
    </row>
    <row r="8" spans="1:8" ht="24" customHeight="1">
      <c r="A8" s="41" t="s">
        <v>139</v>
      </c>
      <c r="B8" s="59">
        <v>45912730.7</v>
      </c>
      <c r="C8" s="41"/>
      <c r="D8" s="44" t="s">
        <v>47</v>
      </c>
      <c r="E8" s="41" t="s">
        <v>71</v>
      </c>
      <c r="F8" s="92">
        <v>123951199.06000002</v>
      </c>
      <c r="G8" s="41"/>
      <c r="H8" s="48" t="s">
        <v>47</v>
      </c>
    </row>
    <row r="9" spans="1:8" ht="24">
      <c r="A9" s="41" t="s">
        <v>64</v>
      </c>
      <c r="B9" s="59">
        <v>51356368.24</v>
      </c>
      <c r="C9" s="41"/>
      <c r="D9" s="44" t="s">
        <v>47</v>
      </c>
      <c r="E9" s="41" t="s">
        <v>73</v>
      </c>
      <c r="F9" s="92">
        <v>49338666.080000006</v>
      </c>
      <c r="G9" s="41"/>
      <c r="H9" s="48" t="s">
        <v>47</v>
      </c>
    </row>
    <row r="10" spans="1:8" ht="24">
      <c r="A10" s="41" t="s">
        <v>65</v>
      </c>
      <c r="B10" s="59">
        <v>24170240.419999998</v>
      </c>
      <c r="C10" s="41"/>
      <c r="D10" s="44" t="s">
        <v>47</v>
      </c>
      <c r="E10" s="41" t="s">
        <v>77</v>
      </c>
      <c r="F10" s="92">
        <v>148986063.64999998</v>
      </c>
      <c r="G10" s="41"/>
      <c r="H10" s="48" t="s">
        <v>47</v>
      </c>
    </row>
    <row r="11" spans="1:8" ht="73.5">
      <c r="A11" s="41" t="s">
        <v>66</v>
      </c>
      <c r="B11" s="25">
        <v>26702470.569999997</v>
      </c>
      <c r="C11" s="41"/>
      <c r="D11" s="44" t="s">
        <v>47</v>
      </c>
      <c r="E11" s="45" t="s">
        <v>17</v>
      </c>
      <c r="F11" s="18">
        <v>1924912.86</v>
      </c>
      <c r="G11" s="45"/>
      <c r="H11" s="42" t="s">
        <v>16</v>
      </c>
    </row>
    <row r="12" spans="1:8" ht="48.75">
      <c r="A12" s="41" t="s">
        <v>67</v>
      </c>
      <c r="B12" s="25">
        <v>1903249.84</v>
      </c>
      <c r="C12" s="41"/>
      <c r="D12" s="44" t="s">
        <v>47</v>
      </c>
      <c r="E12" s="43" t="s">
        <v>145</v>
      </c>
      <c r="F12" s="93">
        <v>7926032.680000001</v>
      </c>
      <c r="G12" s="43"/>
      <c r="H12" s="48" t="s">
        <v>146</v>
      </c>
    </row>
    <row r="13" spans="1:8" ht="24">
      <c r="A13" s="41" t="s">
        <v>140</v>
      </c>
      <c r="B13" s="59">
        <v>693895.5</v>
      </c>
      <c r="C13" s="41"/>
      <c r="D13" s="44" t="s">
        <v>47</v>
      </c>
      <c r="E13" s="43" t="s">
        <v>92</v>
      </c>
      <c r="F13" s="93">
        <v>1742172.8199999998</v>
      </c>
      <c r="G13" s="43"/>
      <c r="H13" s="48" t="s">
        <v>22</v>
      </c>
    </row>
    <row r="14" spans="1:8" ht="48.75">
      <c r="A14" s="41" t="s">
        <v>68</v>
      </c>
      <c r="B14" s="25">
        <v>40918076.449999996</v>
      </c>
      <c r="C14" s="41"/>
      <c r="D14" s="42" t="s">
        <v>47</v>
      </c>
      <c r="E14" s="43" t="s">
        <v>95</v>
      </c>
      <c r="F14" s="25">
        <v>8498638.98</v>
      </c>
      <c r="G14" s="43"/>
      <c r="H14" s="48" t="s">
        <v>5</v>
      </c>
    </row>
    <row r="15" spans="1:8" ht="24">
      <c r="A15" s="41" t="s">
        <v>141</v>
      </c>
      <c r="B15" s="25">
        <v>704834.26</v>
      </c>
      <c r="C15" s="41"/>
      <c r="D15" s="42" t="s">
        <v>47</v>
      </c>
      <c r="E15" s="94"/>
      <c r="F15" s="94"/>
      <c r="G15" s="94"/>
      <c r="H15" s="95"/>
    </row>
    <row r="16" spans="1:8" ht="24">
      <c r="A16" s="41" t="s">
        <v>70</v>
      </c>
      <c r="B16" s="25">
        <v>118087511.55000001</v>
      </c>
      <c r="C16" s="41"/>
      <c r="D16" s="42" t="s">
        <v>47</v>
      </c>
      <c r="E16" s="94"/>
      <c r="F16" s="94"/>
      <c r="G16" s="94"/>
      <c r="H16" s="95"/>
    </row>
    <row r="17" spans="1:8" ht="24">
      <c r="A17" s="41" t="s">
        <v>143</v>
      </c>
      <c r="B17" s="25">
        <v>1585114.42</v>
      </c>
      <c r="C17" s="41"/>
      <c r="D17" s="42" t="s">
        <v>47</v>
      </c>
      <c r="E17" s="94"/>
      <c r="F17" s="96"/>
      <c r="G17" s="94"/>
      <c r="H17" s="95"/>
    </row>
    <row r="18" spans="1:8" ht="24">
      <c r="A18" s="41" t="s">
        <v>72</v>
      </c>
      <c r="B18" s="25">
        <v>32481933.189999998</v>
      </c>
      <c r="C18" s="41"/>
      <c r="D18" s="42" t="s">
        <v>47</v>
      </c>
      <c r="E18" s="94"/>
      <c r="F18" s="94"/>
      <c r="G18" s="94"/>
      <c r="H18" s="95"/>
    </row>
    <row r="19" spans="1:8" ht="24">
      <c r="A19" s="41" t="s">
        <v>74</v>
      </c>
      <c r="B19" s="25">
        <v>8198428.17</v>
      </c>
      <c r="C19" s="41"/>
      <c r="D19" s="42" t="s">
        <v>47</v>
      </c>
      <c r="E19" s="94"/>
      <c r="F19" s="96"/>
      <c r="G19" s="94"/>
      <c r="H19" s="95"/>
    </row>
    <row r="20" spans="1:8" ht="24">
      <c r="A20" s="41" t="s">
        <v>75</v>
      </c>
      <c r="B20" s="25">
        <v>6955222.45</v>
      </c>
      <c r="C20" s="41"/>
      <c r="D20" s="42" t="s">
        <v>47</v>
      </c>
      <c r="E20" s="94"/>
      <c r="F20" s="96"/>
      <c r="G20" s="94"/>
      <c r="H20" s="95"/>
    </row>
    <row r="21" spans="1:8" s="49" customFormat="1" ht="24">
      <c r="A21" s="41" t="s">
        <v>86</v>
      </c>
      <c r="B21" s="76">
        <v>15457775.78</v>
      </c>
      <c r="C21" s="41"/>
      <c r="D21" s="42" t="s">
        <v>47</v>
      </c>
      <c r="E21" s="94"/>
      <c r="F21" s="94"/>
      <c r="G21" s="94"/>
      <c r="H21" s="95"/>
    </row>
    <row r="22" spans="1:8" s="49" customFormat="1" ht="24">
      <c r="A22" s="41" t="s">
        <v>76</v>
      </c>
      <c r="B22" s="25">
        <v>63695560.48</v>
      </c>
      <c r="C22" s="41"/>
      <c r="D22" s="42" t="s">
        <v>47</v>
      </c>
      <c r="E22" s="94"/>
      <c r="F22" s="96"/>
      <c r="G22" s="94"/>
      <c r="H22" s="95"/>
    </row>
    <row r="23" spans="1:8" s="49" customFormat="1" ht="24">
      <c r="A23" s="41" t="s">
        <v>78</v>
      </c>
      <c r="B23" s="59">
        <v>37037377.88999999</v>
      </c>
      <c r="C23" s="41"/>
      <c r="D23" s="44" t="s">
        <v>47</v>
      </c>
      <c r="E23" s="94"/>
      <c r="F23" s="96"/>
      <c r="G23" s="94"/>
      <c r="H23" s="95"/>
    </row>
    <row r="24" spans="1:8" s="49" customFormat="1" ht="24">
      <c r="A24" s="41" t="s">
        <v>79</v>
      </c>
      <c r="B24" s="59">
        <v>8107945.13</v>
      </c>
      <c r="C24" s="41"/>
      <c r="D24" s="44" t="s">
        <v>47</v>
      </c>
      <c r="E24" s="94"/>
      <c r="F24" s="96"/>
      <c r="G24" s="94"/>
      <c r="H24" s="95"/>
    </row>
    <row r="25" spans="1:8" s="49" customFormat="1" ht="24">
      <c r="A25" s="41" t="s">
        <v>80</v>
      </c>
      <c r="B25" s="59">
        <v>3563692.37</v>
      </c>
      <c r="C25" s="41"/>
      <c r="D25" s="44" t="s">
        <v>47</v>
      </c>
      <c r="E25" s="94"/>
      <c r="F25" s="96"/>
      <c r="G25" s="94"/>
      <c r="H25" s="95"/>
    </row>
    <row r="26" spans="1:8" s="49" customFormat="1" ht="24">
      <c r="A26" s="41" t="s">
        <v>81</v>
      </c>
      <c r="B26" s="59">
        <v>5672989.4799999995</v>
      </c>
      <c r="C26" s="41"/>
      <c r="D26" s="44" t="s">
        <v>47</v>
      </c>
      <c r="E26" s="94"/>
      <c r="F26" s="96"/>
      <c r="G26" s="94"/>
      <c r="H26" s="95"/>
    </row>
    <row r="27" spans="1:8" s="49" customFormat="1" ht="24">
      <c r="A27" s="41" t="s">
        <v>82</v>
      </c>
      <c r="B27" s="59">
        <v>4407545.5600000005</v>
      </c>
      <c r="C27" s="41"/>
      <c r="D27" s="44" t="s">
        <v>47</v>
      </c>
      <c r="E27" s="94"/>
      <c r="F27" s="96"/>
      <c r="G27" s="94"/>
      <c r="H27" s="95"/>
    </row>
    <row r="28" spans="1:8" s="49" customFormat="1" ht="24">
      <c r="A28" s="41" t="s">
        <v>83</v>
      </c>
      <c r="B28" s="59">
        <v>1368896.13</v>
      </c>
      <c r="C28" s="41"/>
      <c r="D28" s="44" t="s">
        <v>47</v>
      </c>
      <c r="E28" s="94"/>
      <c r="F28" s="96"/>
      <c r="G28" s="94"/>
      <c r="H28" s="95"/>
    </row>
    <row r="29" spans="1:8" s="49" customFormat="1" ht="24">
      <c r="A29" s="41" t="s">
        <v>84</v>
      </c>
      <c r="B29" s="59">
        <v>729828.73</v>
      </c>
      <c r="C29" s="41"/>
      <c r="D29" s="44" t="s">
        <v>47</v>
      </c>
      <c r="E29" s="94"/>
      <c r="F29" s="96"/>
      <c r="G29" s="94"/>
      <c r="H29" s="95"/>
    </row>
    <row r="30" spans="1:8" s="49" customFormat="1" ht="24">
      <c r="A30" s="41" t="s">
        <v>85</v>
      </c>
      <c r="B30" s="59">
        <v>1053554.27</v>
      </c>
      <c r="C30" s="41"/>
      <c r="D30" s="44" t="s">
        <v>47</v>
      </c>
      <c r="E30" s="94"/>
      <c r="F30" s="96"/>
      <c r="G30" s="94"/>
      <c r="H30" s="95"/>
    </row>
    <row r="31" spans="1:256" s="50" customFormat="1" ht="24">
      <c r="A31" s="41" t="s">
        <v>144</v>
      </c>
      <c r="B31" s="59">
        <v>2748166.1100000003</v>
      </c>
      <c r="C31" s="41"/>
      <c r="D31" s="44" t="s">
        <v>47</v>
      </c>
      <c r="E31" s="94"/>
      <c r="F31" s="96"/>
      <c r="G31" s="94"/>
      <c r="H31" s="95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9" s="49" customFormat="1" ht="24">
      <c r="A32" s="41" t="s">
        <v>87</v>
      </c>
      <c r="B32" s="18">
        <v>1858468.32</v>
      </c>
      <c r="C32" s="41"/>
      <c r="D32" s="42" t="s">
        <v>16</v>
      </c>
      <c r="E32" s="94"/>
      <c r="F32" s="94"/>
      <c r="G32" s="94"/>
      <c r="H32" s="95"/>
      <c r="I32" s="91"/>
    </row>
    <row r="33" spans="1:8" ht="48.75">
      <c r="A33" s="43" t="s">
        <v>88</v>
      </c>
      <c r="B33" s="25">
        <v>7069380.650000001</v>
      </c>
      <c r="C33" s="43"/>
      <c r="D33" s="44" t="s">
        <v>18</v>
      </c>
      <c r="E33" s="94"/>
      <c r="F33" s="94"/>
      <c r="G33" s="94"/>
      <c r="H33" s="95"/>
    </row>
    <row r="34" spans="1:8" ht="48.75">
      <c r="A34" s="43" t="s">
        <v>89</v>
      </c>
      <c r="B34" s="74">
        <v>583059.6</v>
      </c>
      <c r="C34" s="43"/>
      <c r="D34" s="44" t="s">
        <v>90</v>
      </c>
      <c r="E34" s="94"/>
      <c r="F34" s="94"/>
      <c r="G34" s="94"/>
      <c r="H34" s="95"/>
    </row>
    <row r="35" spans="1:8" ht="24">
      <c r="A35" s="41" t="s">
        <v>91</v>
      </c>
      <c r="B35" s="76">
        <v>910850.2699999999</v>
      </c>
      <c r="C35" s="41"/>
      <c r="D35" s="42" t="s">
        <v>22</v>
      </c>
      <c r="E35" s="94"/>
      <c r="F35" s="94"/>
      <c r="G35" s="94"/>
      <c r="H35" s="95"/>
    </row>
    <row r="36" spans="1:8" ht="24">
      <c r="A36" s="41" t="s">
        <v>93</v>
      </c>
      <c r="B36" s="59">
        <v>771185.87</v>
      </c>
      <c r="C36" s="41"/>
      <c r="D36" s="44" t="s">
        <v>5</v>
      </c>
      <c r="E36" s="97"/>
      <c r="F36" s="98"/>
      <c r="G36" s="97"/>
      <c r="H36" s="95"/>
    </row>
    <row r="37" spans="1:8" ht="24">
      <c r="A37" s="41" t="s">
        <v>94</v>
      </c>
      <c r="B37" s="25">
        <v>8205281.2</v>
      </c>
      <c r="C37" s="41"/>
      <c r="D37" s="44" t="s">
        <v>5</v>
      </c>
      <c r="E37" s="94"/>
      <c r="F37" s="94"/>
      <c r="G37" s="94"/>
      <c r="H37" s="95"/>
    </row>
    <row r="38" spans="1:8" s="163" customFormat="1" ht="24">
      <c r="A38" s="187"/>
      <c r="B38" s="188">
        <f>SUM(B4:B37)</f>
        <v>594649108.8000001</v>
      </c>
      <c r="C38" s="165"/>
      <c r="D38" s="165"/>
      <c r="F38" s="164">
        <f>SUM(F4:F36)</f>
        <v>615909189.43</v>
      </c>
      <c r="H38" s="165"/>
    </row>
    <row r="39" spans="1:8" s="163" customFormat="1" ht="24">
      <c r="A39" s="165"/>
      <c r="B39" s="165"/>
      <c r="C39" s="165"/>
      <c r="D39" s="165"/>
      <c r="H39" s="165"/>
    </row>
    <row r="40" spans="1:8" s="163" customFormat="1" ht="24">
      <c r="A40" s="165"/>
      <c r="B40" s="165"/>
      <c r="C40" s="165"/>
      <c r="D40" s="165"/>
      <c r="H40" s="165"/>
    </row>
    <row r="41" spans="1:8" s="163" customFormat="1" ht="24">
      <c r="A41" s="165"/>
      <c r="B41" s="165"/>
      <c r="C41" s="165"/>
      <c r="D41" s="165"/>
      <c r="H41" s="165"/>
    </row>
    <row r="42" spans="1:8" s="163" customFormat="1" ht="24">
      <c r="A42" s="165"/>
      <c r="B42" s="165"/>
      <c r="C42" s="165"/>
      <c r="D42" s="165"/>
      <c r="H42" s="165"/>
    </row>
  </sheetData>
  <sheetProtection/>
  <mergeCells count="2">
    <mergeCell ref="A1:I1"/>
    <mergeCell ref="A2:H2"/>
  </mergeCells>
  <printOptions/>
  <pageMargins left="0.5511811023622047" right="0.1968503937007874" top="0.31496062992125984" bottom="0.043307086614173235" header="0.2362204724409449" footer="0.15748031496062992"/>
  <pageSetup horizontalDpi="600" verticalDpi="600" orientation="landscape" paperSize="9" r:id="rId1"/>
  <headerFooter alignWithMargins="0">
    <oddFooter>&amp;C&amp;"TH SarabunPSK,ธรรมดา"&amp;16หน้าที่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pane xSplit="1" topLeftCell="B1" activePane="topRight" state="frozen"/>
      <selection pane="topLeft" activeCell="C4" sqref="C4"/>
      <selection pane="topRight" activeCell="A20" sqref="A20:IV20"/>
    </sheetView>
  </sheetViews>
  <sheetFormatPr defaultColWidth="23.7109375" defaultRowHeight="12.75"/>
  <cols>
    <col min="1" max="1" width="43.00390625" style="2" customWidth="1"/>
    <col min="2" max="2" width="17.7109375" style="2" customWidth="1"/>
    <col min="3" max="3" width="12.00390625" style="2" customWidth="1"/>
    <col min="4" max="4" width="14.57421875" style="13" customWidth="1"/>
    <col min="5" max="5" width="41.7109375" style="13" bestFit="1" customWidth="1"/>
    <col min="6" max="6" width="22.8515625" style="13" customWidth="1"/>
    <col min="7" max="7" width="14.57421875" style="13" customWidth="1"/>
    <col min="8" max="8" width="13.00390625" style="2" customWidth="1"/>
    <col min="9" max="16384" width="23.7109375" style="2" customWidth="1"/>
  </cols>
  <sheetData>
    <row r="1" spans="1:8" s="1" customFormat="1" ht="29.25" customHeight="1">
      <c r="A1" s="71" t="s">
        <v>153</v>
      </c>
      <c r="B1" s="71"/>
      <c r="C1" s="71"/>
      <c r="D1" s="119"/>
      <c r="E1" s="71"/>
      <c r="F1" s="71"/>
      <c r="G1" s="71"/>
      <c r="H1" s="51"/>
    </row>
    <row r="2" spans="1:8" ht="24">
      <c r="A2" s="23" t="s">
        <v>154</v>
      </c>
      <c r="B2" s="24"/>
      <c r="C2" s="24"/>
      <c r="D2" s="120"/>
      <c r="E2" s="24"/>
      <c r="F2" s="24"/>
      <c r="G2" s="24"/>
      <c r="H2" s="52"/>
    </row>
    <row r="3" spans="1:8" s="20" customFormat="1" ht="42" customHeight="1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  <c r="F3" s="3" t="s">
        <v>1</v>
      </c>
      <c r="G3" s="3" t="s">
        <v>2</v>
      </c>
      <c r="H3" s="5" t="s">
        <v>3</v>
      </c>
    </row>
    <row r="4" spans="1:8" ht="24">
      <c r="A4" s="8" t="s">
        <v>163</v>
      </c>
      <c r="B4" s="18">
        <v>177045133.32</v>
      </c>
      <c r="C4" s="8"/>
      <c r="D4" s="11" t="s">
        <v>31</v>
      </c>
      <c r="E4" s="118" t="s">
        <v>165</v>
      </c>
      <c r="F4" s="105">
        <v>161369917.47</v>
      </c>
      <c r="G4" s="16"/>
      <c r="H4" s="16" t="s">
        <v>31</v>
      </c>
    </row>
    <row r="5" spans="1:8" ht="24">
      <c r="A5" s="8" t="s">
        <v>156</v>
      </c>
      <c r="B5" s="18">
        <v>4449071.4399999995</v>
      </c>
      <c r="C5" s="8"/>
      <c r="D5" s="16" t="s">
        <v>10</v>
      </c>
      <c r="E5" s="118" t="s">
        <v>166</v>
      </c>
      <c r="F5" s="105">
        <v>22004988.75</v>
      </c>
      <c r="G5" s="16"/>
      <c r="H5" s="16" t="s">
        <v>31</v>
      </c>
    </row>
    <row r="6" spans="1:8" ht="24">
      <c r="A6" s="58" t="s">
        <v>157</v>
      </c>
      <c r="B6" s="59">
        <v>5171058.16</v>
      </c>
      <c r="C6" s="8"/>
      <c r="D6" s="11" t="s">
        <v>5</v>
      </c>
      <c r="E6" s="54" t="s">
        <v>169</v>
      </c>
      <c r="F6" s="18">
        <v>4608136.029999999</v>
      </c>
      <c r="G6" s="21"/>
      <c r="H6" s="21" t="s">
        <v>10</v>
      </c>
    </row>
    <row r="7" spans="1:8" ht="24">
      <c r="A7" s="60" t="s">
        <v>158</v>
      </c>
      <c r="B7" s="76">
        <v>3372187.7199999997</v>
      </c>
      <c r="C7" s="8"/>
      <c r="D7" s="16" t="s">
        <v>10</v>
      </c>
      <c r="E7" s="118" t="s">
        <v>149</v>
      </c>
      <c r="F7" s="76">
        <v>5355935.45</v>
      </c>
      <c r="G7" s="16"/>
      <c r="H7" s="16" t="s">
        <v>5</v>
      </c>
    </row>
    <row r="8" spans="1:8" ht="24">
      <c r="A8" s="8" t="s">
        <v>164</v>
      </c>
      <c r="B8" s="18">
        <v>38050799.34</v>
      </c>
      <c r="C8" s="8"/>
      <c r="D8" s="11" t="s">
        <v>150</v>
      </c>
      <c r="E8" s="118" t="s">
        <v>170</v>
      </c>
      <c r="F8" s="76">
        <v>3492751.2299999995</v>
      </c>
      <c r="G8" s="16"/>
      <c r="H8" s="16" t="s">
        <v>10</v>
      </c>
    </row>
    <row r="9" spans="1:8" ht="24">
      <c r="A9" s="60" t="s">
        <v>151</v>
      </c>
      <c r="B9" s="76">
        <v>17257894.57</v>
      </c>
      <c r="C9" s="8"/>
      <c r="D9" s="11" t="s">
        <v>5</v>
      </c>
      <c r="E9" s="118" t="s">
        <v>176</v>
      </c>
      <c r="F9" s="105">
        <v>5911680.510000001</v>
      </c>
      <c r="G9" s="16"/>
      <c r="H9" s="16" t="s">
        <v>10</v>
      </c>
    </row>
    <row r="10" spans="1:8" ht="24">
      <c r="A10" s="8" t="s">
        <v>155</v>
      </c>
      <c r="B10" s="9">
        <v>30492052.63999999</v>
      </c>
      <c r="C10" s="8"/>
      <c r="D10" s="11" t="s">
        <v>31</v>
      </c>
      <c r="E10" s="118" t="s">
        <v>177</v>
      </c>
      <c r="F10" s="105">
        <v>33499522.89</v>
      </c>
      <c r="G10" s="16"/>
      <c r="H10" s="16" t="s">
        <v>150</v>
      </c>
    </row>
    <row r="11" spans="1:8" ht="48.75">
      <c r="A11" s="113" t="s">
        <v>159</v>
      </c>
      <c r="B11" s="25">
        <v>6083249.490000001</v>
      </c>
      <c r="C11" s="8"/>
      <c r="D11" s="11" t="s">
        <v>127</v>
      </c>
      <c r="E11" s="54" t="s">
        <v>152</v>
      </c>
      <c r="F11" s="25">
        <v>17874904.21</v>
      </c>
      <c r="G11" s="11"/>
      <c r="H11" s="21" t="s">
        <v>5</v>
      </c>
    </row>
    <row r="12" spans="1:8" ht="48.75">
      <c r="A12" s="113" t="s">
        <v>160</v>
      </c>
      <c r="B12" s="25">
        <v>784196.2</v>
      </c>
      <c r="C12" s="8"/>
      <c r="D12" s="11" t="s">
        <v>10</v>
      </c>
      <c r="E12" s="60" t="s">
        <v>167</v>
      </c>
      <c r="F12" s="105">
        <v>30003103.32</v>
      </c>
      <c r="G12" s="11"/>
      <c r="H12" s="11" t="s">
        <v>31</v>
      </c>
    </row>
    <row r="13" spans="1:8" ht="24">
      <c r="A13" s="114" t="s">
        <v>161</v>
      </c>
      <c r="B13" s="76">
        <v>10601004.18</v>
      </c>
      <c r="C13" s="8"/>
      <c r="D13" s="121" t="s">
        <v>162</v>
      </c>
      <c r="E13" s="60" t="s">
        <v>168</v>
      </c>
      <c r="F13" s="105">
        <v>1579110.71</v>
      </c>
      <c r="G13" s="11"/>
      <c r="H13" s="11" t="s">
        <v>31</v>
      </c>
    </row>
    <row r="14" spans="1:8" ht="24">
      <c r="A14" s="41" t="s">
        <v>87</v>
      </c>
      <c r="B14" s="9">
        <v>565010.42</v>
      </c>
      <c r="C14" s="8"/>
      <c r="D14" s="11" t="s">
        <v>16</v>
      </c>
      <c r="E14" s="60" t="s">
        <v>171</v>
      </c>
      <c r="F14" s="105">
        <v>3150369.8600000003</v>
      </c>
      <c r="G14" s="11"/>
      <c r="H14" s="11" t="s">
        <v>127</v>
      </c>
    </row>
    <row r="15" spans="1:8" ht="24">
      <c r="A15" s="115"/>
      <c r="B15" s="116"/>
      <c r="C15" s="117"/>
      <c r="D15" s="121"/>
      <c r="E15" s="60" t="s">
        <v>172</v>
      </c>
      <c r="F15" s="105">
        <v>1890221.9200000002</v>
      </c>
      <c r="G15" s="11"/>
      <c r="H15" s="11" t="s">
        <v>127</v>
      </c>
    </row>
    <row r="16" spans="1:8" ht="24">
      <c r="A16" s="115"/>
      <c r="B16" s="116"/>
      <c r="C16" s="117"/>
      <c r="D16" s="121"/>
      <c r="E16" s="60" t="s">
        <v>173</v>
      </c>
      <c r="F16" s="105">
        <v>1260147.95</v>
      </c>
      <c r="G16" s="11"/>
      <c r="H16" s="11" t="s">
        <v>127</v>
      </c>
    </row>
    <row r="17" spans="1:8" ht="24">
      <c r="A17" s="117"/>
      <c r="B17" s="117"/>
      <c r="C17" s="117"/>
      <c r="D17" s="121"/>
      <c r="E17" s="60" t="s">
        <v>174</v>
      </c>
      <c r="F17" s="59">
        <v>812233.0299999999</v>
      </c>
      <c r="G17" s="11"/>
      <c r="H17" s="11" t="s">
        <v>10</v>
      </c>
    </row>
    <row r="18" spans="1:8" ht="24">
      <c r="A18" s="117"/>
      <c r="B18" s="117"/>
      <c r="C18" s="117"/>
      <c r="D18" s="121"/>
      <c r="E18" s="60" t="s">
        <v>175</v>
      </c>
      <c r="F18" s="59">
        <v>10980014.59</v>
      </c>
      <c r="G18" s="53"/>
      <c r="H18" s="121" t="s">
        <v>162</v>
      </c>
    </row>
    <row r="19" spans="1:8" ht="48.75">
      <c r="A19" s="117"/>
      <c r="B19" s="117"/>
      <c r="C19" s="117"/>
      <c r="D19" s="121"/>
      <c r="E19" s="45" t="s">
        <v>17</v>
      </c>
      <c r="F19" s="9">
        <v>585210.8500000001</v>
      </c>
      <c r="G19" s="53"/>
      <c r="H19" s="11" t="s">
        <v>16</v>
      </c>
    </row>
    <row r="20" spans="2:7" s="172" customFormat="1" ht="24">
      <c r="B20" s="182">
        <f>SUM(B4:B16)</f>
        <v>293871657.48</v>
      </c>
      <c r="D20" s="183"/>
      <c r="E20" s="184"/>
      <c r="F20" s="185">
        <f>SUM(F4:F19)</f>
        <v>304378248.77</v>
      </c>
      <c r="G20" s="186"/>
    </row>
    <row r="21" spans="1:7" ht="24">
      <c r="A21" s="2" t="s">
        <v>234</v>
      </c>
      <c r="E21" s="55"/>
      <c r="F21" s="55"/>
      <c r="G21" s="57"/>
    </row>
    <row r="22" spans="1:7" ht="24">
      <c r="A22" s="2" t="s">
        <v>233</v>
      </c>
      <c r="E22" s="55"/>
      <c r="F22" s="55"/>
      <c r="G22" s="55"/>
    </row>
    <row r="23" spans="5:7" ht="24">
      <c r="E23" s="55"/>
      <c r="F23" s="55"/>
      <c r="G23" s="57"/>
    </row>
    <row r="24" spans="5:7" ht="24">
      <c r="E24" s="55"/>
      <c r="F24" s="55"/>
      <c r="G24" s="57"/>
    </row>
    <row r="25" spans="5:7" ht="24">
      <c r="E25" s="55"/>
      <c r="F25" s="55"/>
      <c r="G25" s="57"/>
    </row>
    <row r="26" spans="5:7" ht="24">
      <c r="E26" s="55"/>
      <c r="F26" s="55"/>
      <c r="G26" s="57"/>
    </row>
    <row r="27" spans="5:7" ht="24">
      <c r="E27" s="55"/>
      <c r="F27" s="55"/>
      <c r="G27" s="55"/>
    </row>
  </sheetData>
  <sheetProtection/>
  <printOptions/>
  <pageMargins left="0.4330708661417323" right="0.15748031496062992" top="0.4330708661417323" bottom="0.4724409448818898" header="0.31496062992125984" footer="0.31496062992125984"/>
  <pageSetup horizontalDpi="600" verticalDpi="600" orientation="landscape" paperSize="9" scale="80" r:id="rId1"/>
  <headerFooter alignWithMargins="0">
    <oddFooter>&amp;C&amp;"TH SarabunPSK,ธรรมดา"&amp;16หน้าที่ &amp;P จาก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:IV14"/>
    </sheetView>
  </sheetViews>
  <sheetFormatPr defaultColWidth="9.140625" defaultRowHeight="12.75"/>
  <cols>
    <col min="1" max="1" width="25.7109375" style="1" customWidth="1"/>
    <col min="2" max="2" width="17.140625" style="1" customWidth="1"/>
    <col min="3" max="3" width="16.7109375" style="1" customWidth="1"/>
    <col min="4" max="4" width="8.28125" style="1" customWidth="1"/>
    <col min="5" max="5" width="27.7109375" style="99" customWidth="1"/>
    <col min="6" max="6" width="17.140625" style="99" customWidth="1"/>
    <col min="7" max="7" width="16.7109375" style="99" customWidth="1"/>
    <col min="8" max="8" width="8.421875" style="7" customWidth="1"/>
    <col min="9" max="16384" width="9.140625" style="1" customWidth="1"/>
  </cols>
  <sheetData>
    <row r="1" spans="1:9" ht="29.2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51"/>
    </row>
    <row r="2" spans="1:8" s="2" customFormat="1" ht="24">
      <c r="A2" s="204" t="s">
        <v>178</v>
      </c>
      <c r="B2" s="204"/>
      <c r="C2" s="204"/>
      <c r="D2" s="204"/>
      <c r="E2" s="204"/>
      <c r="F2" s="204"/>
      <c r="G2" s="204"/>
      <c r="H2" s="204"/>
    </row>
    <row r="3" spans="1:8" s="7" customFormat="1" ht="42" customHeight="1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  <c r="F3" s="5" t="s">
        <v>1</v>
      </c>
      <c r="G3" s="5" t="s">
        <v>2</v>
      </c>
      <c r="H3" s="5" t="s">
        <v>3</v>
      </c>
    </row>
    <row r="4" spans="1:8" s="2" customFormat="1" ht="88.5" customHeight="1">
      <c r="A4" s="8" t="s">
        <v>51</v>
      </c>
      <c r="B4" s="25">
        <v>648576918.89</v>
      </c>
      <c r="C4" s="8"/>
      <c r="D4" s="100" t="s">
        <v>47</v>
      </c>
      <c r="E4" s="101" t="s">
        <v>179</v>
      </c>
      <c r="F4" s="25">
        <v>671765043.43</v>
      </c>
      <c r="G4" s="101"/>
      <c r="H4" s="21" t="s">
        <v>47</v>
      </c>
    </row>
    <row r="5" spans="1:8" s="2" customFormat="1" ht="88.5" customHeight="1">
      <c r="A5" s="8" t="s">
        <v>52</v>
      </c>
      <c r="B5" s="25">
        <v>110032592.16</v>
      </c>
      <c r="C5" s="8"/>
      <c r="D5" s="100" t="s">
        <v>47</v>
      </c>
      <c r="E5" s="101" t="s">
        <v>180</v>
      </c>
      <c r="F5" s="25">
        <v>113966511.75999999</v>
      </c>
      <c r="G5" s="101"/>
      <c r="H5" s="21" t="s">
        <v>47</v>
      </c>
    </row>
    <row r="6" spans="1:8" s="2" customFormat="1" ht="88.5" customHeight="1">
      <c r="A6" s="8" t="s">
        <v>53</v>
      </c>
      <c r="B6" s="25">
        <v>685518194.64</v>
      </c>
      <c r="C6" s="8"/>
      <c r="D6" s="100" t="s">
        <v>22</v>
      </c>
      <c r="E6" s="101" t="s">
        <v>181</v>
      </c>
      <c r="F6" s="25">
        <v>710027055.21</v>
      </c>
      <c r="G6" s="101"/>
      <c r="H6" s="21" t="s">
        <v>22</v>
      </c>
    </row>
    <row r="7" spans="1:8" s="2" customFormat="1" ht="88.5" customHeight="1">
      <c r="A7" s="8" t="s">
        <v>54</v>
      </c>
      <c r="B7" s="25">
        <v>216351423.93</v>
      </c>
      <c r="C7" s="8"/>
      <c r="D7" s="100" t="s">
        <v>21</v>
      </c>
      <c r="E7" s="101" t="s">
        <v>182</v>
      </c>
      <c r="F7" s="25">
        <v>224086487.6</v>
      </c>
      <c r="G7" s="101"/>
      <c r="H7" s="21" t="s">
        <v>21</v>
      </c>
    </row>
    <row r="8" spans="1:8" s="2" customFormat="1" ht="93" customHeight="1">
      <c r="A8" s="19" t="s">
        <v>183</v>
      </c>
      <c r="B8" s="25">
        <v>17212679.369999997</v>
      </c>
      <c r="C8" s="19"/>
      <c r="D8" s="100" t="s">
        <v>14</v>
      </c>
      <c r="E8" s="101" t="s">
        <v>184</v>
      </c>
      <c r="F8" s="25">
        <v>17828072.459999997</v>
      </c>
      <c r="G8" s="101"/>
      <c r="H8" s="21" t="s">
        <v>14</v>
      </c>
    </row>
    <row r="9" spans="2:8" s="172" customFormat="1" ht="27" customHeight="1">
      <c r="B9" s="173">
        <f>SUM(B4:B8)</f>
        <v>1677691808.99</v>
      </c>
      <c r="C9" s="174"/>
      <c r="D9" s="174"/>
      <c r="E9" s="175"/>
      <c r="F9" s="176">
        <f>SUM(F4:F8)</f>
        <v>1737673170.46</v>
      </c>
      <c r="G9" s="177"/>
      <c r="H9" s="178"/>
    </row>
    <row r="10" spans="5:8" s="172" customFormat="1" ht="24">
      <c r="E10" s="177"/>
      <c r="F10" s="177"/>
      <c r="G10" s="177"/>
      <c r="H10" s="178"/>
    </row>
    <row r="11" spans="5:8" s="179" customFormat="1" ht="15">
      <c r="E11" s="180"/>
      <c r="F11" s="180"/>
      <c r="G11" s="180"/>
      <c r="H11" s="181"/>
    </row>
    <row r="12" spans="5:8" s="179" customFormat="1" ht="15">
      <c r="E12" s="180"/>
      <c r="F12" s="180"/>
      <c r="G12" s="180"/>
      <c r="H12" s="181"/>
    </row>
    <row r="13" spans="5:8" s="179" customFormat="1" ht="15">
      <c r="E13" s="180"/>
      <c r="F13" s="180"/>
      <c r="G13" s="180"/>
      <c r="H13" s="181"/>
    </row>
    <row r="14" spans="5:8" s="179" customFormat="1" ht="15">
      <c r="E14" s="180"/>
      <c r="F14" s="180"/>
      <c r="G14" s="180"/>
      <c r="H14" s="181"/>
    </row>
  </sheetData>
  <sheetProtection/>
  <mergeCells count="2">
    <mergeCell ref="A1:H1"/>
    <mergeCell ref="A2:H2"/>
  </mergeCells>
  <printOptions/>
  <pageMargins left="0.5511811023622047" right="0.3937007874015748" top="0.2362204724409449" bottom="0.31496062992125984" header="0.15748031496062992" footer="0.15748031496062992"/>
  <pageSetup horizontalDpi="600" verticalDpi="600" orientation="landscape" paperSize="9" r:id="rId1"/>
  <headerFooter alignWithMargins="0">
    <oddFooter>&amp;C&amp;"TH SarabunPSK,ธรรมดา"&amp;16หน้าที่ &amp;P จาก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0" sqref="A10:IV15"/>
    </sheetView>
  </sheetViews>
  <sheetFormatPr defaultColWidth="9.140625" defaultRowHeight="12.75"/>
  <cols>
    <col min="1" max="1" width="24.421875" style="63" bestFit="1" customWidth="1"/>
    <col min="2" max="2" width="20.28125" style="63" customWidth="1"/>
    <col min="3" max="3" width="15.57421875" style="63" customWidth="1"/>
    <col min="4" max="4" width="8.8515625" style="63" bestFit="1" customWidth="1"/>
    <col min="5" max="5" width="30.57421875" style="62" customWidth="1"/>
    <col min="6" max="6" width="16.421875" style="63" customWidth="1"/>
    <col min="7" max="7" width="15.00390625" style="63" customWidth="1"/>
    <col min="8" max="8" width="8.8515625" style="64" bestFit="1" customWidth="1"/>
    <col min="9" max="9" width="15.421875" style="63" customWidth="1"/>
    <col min="10" max="16384" width="9.140625" style="63" customWidth="1"/>
  </cols>
  <sheetData>
    <row r="1" spans="1:8" s="1" customFormat="1" ht="29.25" customHeight="1">
      <c r="A1" s="195" t="s">
        <v>153</v>
      </c>
      <c r="B1" s="195"/>
      <c r="C1" s="195"/>
      <c r="D1" s="195"/>
      <c r="E1" s="195"/>
      <c r="F1" s="195"/>
      <c r="G1" s="195"/>
      <c r="H1" s="195"/>
    </row>
    <row r="2" spans="1:8" s="36" customFormat="1" ht="24">
      <c r="A2" s="205" t="s">
        <v>185</v>
      </c>
      <c r="B2" s="205"/>
      <c r="C2" s="205"/>
      <c r="D2" s="205"/>
      <c r="E2" s="205"/>
      <c r="F2" s="205"/>
      <c r="G2" s="205"/>
      <c r="H2" s="205"/>
    </row>
    <row r="3" spans="1:8" s="40" customFormat="1" ht="24">
      <c r="A3" s="33" t="s">
        <v>0</v>
      </c>
      <c r="B3" s="33" t="s">
        <v>1</v>
      </c>
      <c r="C3" s="33" t="s">
        <v>2</v>
      </c>
      <c r="D3" s="33" t="s">
        <v>3</v>
      </c>
      <c r="E3" s="39" t="s">
        <v>4</v>
      </c>
      <c r="F3" s="38" t="s">
        <v>1</v>
      </c>
      <c r="G3" s="38" t="s">
        <v>2</v>
      </c>
      <c r="H3" s="39" t="s">
        <v>3</v>
      </c>
    </row>
    <row r="4" spans="1:8" s="36" customFormat="1" ht="24">
      <c r="A4" s="75" t="s">
        <v>55</v>
      </c>
      <c r="B4" s="80">
        <v>148007437.47</v>
      </c>
      <c r="C4" s="75"/>
      <c r="D4" s="48" t="s">
        <v>14</v>
      </c>
      <c r="E4" s="41" t="s">
        <v>186</v>
      </c>
      <c r="F4" s="80">
        <v>172623262.51</v>
      </c>
      <c r="G4" s="42"/>
      <c r="H4" s="42" t="s">
        <v>14</v>
      </c>
    </row>
    <row r="5" spans="1:8" s="36" customFormat="1" ht="73.5">
      <c r="A5" s="78" t="s">
        <v>56</v>
      </c>
      <c r="B5" s="110">
        <v>25557780.28</v>
      </c>
      <c r="C5" s="78"/>
      <c r="D5" s="72" t="s">
        <v>187</v>
      </c>
      <c r="E5" s="43" t="s">
        <v>188</v>
      </c>
      <c r="F5" s="111">
        <v>39092852.84</v>
      </c>
      <c r="G5" s="44"/>
      <c r="H5" s="44" t="s">
        <v>189</v>
      </c>
    </row>
    <row r="6" spans="1:8" s="36" customFormat="1" ht="24">
      <c r="A6" s="75" t="s">
        <v>57</v>
      </c>
      <c r="B6" s="74">
        <v>30842836.990000002</v>
      </c>
      <c r="C6" s="75"/>
      <c r="D6" s="48" t="s">
        <v>190</v>
      </c>
      <c r="E6" s="77" t="s">
        <v>191</v>
      </c>
      <c r="F6" s="74">
        <v>14087721.990000004</v>
      </c>
      <c r="G6" s="79"/>
      <c r="H6" s="79" t="s">
        <v>14</v>
      </c>
    </row>
    <row r="7" spans="1:8" s="36" customFormat="1" ht="24">
      <c r="A7" s="78" t="s">
        <v>58</v>
      </c>
      <c r="B7" s="74">
        <v>13601439.090000004</v>
      </c>
      <c r="C7" s="78"/>
      <c r="D7" s="72" t="s">
        <v>14</v>
      </c>
      <c r="E7" s="43" t="s">
        <v>193</v>
      </c>
      <c r="F7" s="83">
        <v>33383620.21</v>
      </c>
      <c r="G7" s="44"/>
      <c r="H7" s="44" t="s">
        <v>190</v>
      </c>
    </row>
    <row r="8" spans="1:8" s="36" customFormat="1" ht="24">
      <c r="A8" s="41" t="s">
        <v>59</v>
      </c>
      <c r="B8" s="83">
        <v>32231277.51</v>
      </c>
      <c r="C8" s="41"/>
      <c r="D8" s="42" t="s">
        <v>190</v>
      </c>
      <c r="E8" s="43" t="s">
        <v>195</v>
      </c>
      <c r="F8" s="83">
        <v>8875046.95</v>
      </c>
      <c r="G8" s="44"/>
      <c r="H8" s="42" t="s">
        <v>194</v>
      </c>
    </row>
    <row r="9" spans="1:8" s="40" customFormat="1" ht="24">
      <c r="A9" s="41" t="s">
        <v>204</v>
      </c>
      <c r="B9" s="83">
        <v>8568696.25</v>
      </c>
      <c r="C9" s="112"/>
      <c r="D9" s="42" t="s">
        <v>194</v>
      </c>
      <c r="E9" s="94"/>
      <c r="F9" s="94"/>
      <c r="G9" s="94"/>
      <c r="H9" s="94"/>
    </row>
    <row r="10" spans="2:8" s="163" customFormat="1" ht="24">
      <c r="B10" s="164"/>
      <c r="E10" s="165"/>
      <c r="F10" s="164"/>
      <c r="H10" s="166"/>
    </row>
    <row r="11" spans="2:8" s="163" customFormat="1" ht="24">
      <c r="B11" s="164">
        <f>SUM(B4:B9)</f>
        <v>258809467.59</v>
      </c>
      <c r="E11" s="165"/>
      <c r="F11" s="164">
        <f>SUM(F4:F8)</f>
        <v>268062504.5</v>
      </c>
      <c r="H11" s="166"/>
    </row>
    <row r="12" spans="5:8" s="167" customFormat="1" ht="21">
      <c r="E12" s="168"/>
      <c r="H12" s="169"/>
    </row>
    <row r="13" spans="1:8" s="167" customFormat="1" ht="18.75" customHeight="1">
      <c r="A13" s="170"/>
      <c r="B13" s="170"/>
      <c r="C13" s="170"/>
      <c r="E13" s="168"/>
      <c r="H13" s="169"/>
    </row>
    <row r="14" spans="1:8" s="167" customFormat="1" ht="18.75" customHeight="1">
      <c r="A14" s="171"/>
      <c r="B14" s="171"/>
      <c r="C14" s="171"/>
      <c r="E14" s="168"/>
      <c r="H14" s="169"/>
    </row>
    <row r="15" spans="5:8" s="167" customFormat="1" ht="21">
      <c r="E15" s="168"/>
      <c r="H15" s="169"/>
    </row>
  </sheetData>
  <sheetProtection/>
  <mergeCells count="2">
    <mergeCell ref="A1:H1"/>
    <mergeCell ref="A2:H2"/>
  </mergeCells>
  <printOptions/>
  <pageMargins left="0.5511811023622047" right="0.3937007874015748" top="0.4330708661417323" bottom="0.3937007874015748" header="0.31496062992125984" footer="0.15748031496062992"/>
  <pageSetup horizontalDpi="600" verticalDpi="600" orientation="landscape" paperSize="9" r:id="rId1"/>
  <headerFooter alignWithMargins="0">
    <oddFooter>&amp;C&amp;"TH SarabunPSK,ธรรมดา"&amp;16หน้าที่ &amp;P จาก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3.421875" style="67" bestFit="1" customWidth="1"/>
    <col min="2" max="2" width="19.421875" style="67" customWidth="1"/>
    <col min="3" max="3" width="14.421875" style="67" customWidth="1"/>
    <col min="4" max="4" width="9.140625" style="68" customWidth="1"/>
    <col min="5" max="5" width="32.28125" style="67" customWidth="1"/>
    <col min="6" max="6" width="16.421875" style="67" customWidth="1"/>
    <col min="7" max="7" width="15.7109375" style="67" customWidth="1"/>
    <col min="8" max="8" width="9.140625" style="68" customWidth="1"/>
    <col min="9" max="16384" width="9.140625" style="67" customWidth="1"/>
  </cols>
  <sheetData>
    <row r="1" spans="1:12" s="1" customFormat="1" ht="29.2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22"/>
      <c r="J1" s="22"/>
      <c r="K1" s="22"/>
      <c r="L1" s="51"/>
    </row>
    <row r="2" spans="1:10" s="36" customFormat="1" ht="24">
      <c r="A2" s="203" t="s">
        <v>196</v>
      </c>
      <c r="B2" s="203"/>
      <c r="C2" s="203"/>
      <c r="D2" s="203"/>
      <c r="E2" s="203"/>
      <c r="F2" s="203"/>
      <c r="G2" s="203"/>
      <c r="H2" s="203"/>
      <c r="I2" s="81"/>
      <c r="J2" s="49"/>
    </row>
    <row r="3" spans="1:8" s="40" customFormat="1" ht="60.75" customHeight="1">
      <c r="A3" s="65" t="s">
        <v>0</v>
      </c>
      <c r="B3" s="65" t="s">
        <v>1</v>
      </c>
      <c r="C3" s="65" t="s">
        <v>2</v>
      </c>
      <c r="D3" s="33" t="s">
        <v>3</v>
      </c>
      <c r="E3" s="69" t="s">
        <v>4</v>
      </c>
      <c r="F3" s="39" t="s">
        <v>1</v>
      </c>
      <c r="G3" s="70" t="s">
        <v>2</v>
      </c>
      <c r="H3" s="39" t="s">
        <v>3</v>
      </c>
    </row>
    <row r="4" spans="1:8" s="32" customFormat="1" ht="48.75">
      <c r="A4" s="45" t="s">
        <v>205</v>
      </c>
      <c r="B4" s="102">
        <v>471360605.51</v>
      </c>
      <c r="C4" s="45"/>
      <c r="D4" s="86" t="s">
        <v>47</v>
      </c>
      <c r="E4" s="45" t="s">
        <v>220</v>
      </c>
      <c r="F4" s="102">
        <v>488212837.07</v>
      </c>
      <c r="G4" s="45"/>
      <c r="H4" s="86" t="s">
        <v>47</v>
      </c>
    </row>
    <row r="5" spans="1:8" s="32" customFormat="1" ht="24">
      <c r="A5" s="87" t="s">
        <v>206</v>
      </c>
      <c r="B5" s="103">
        <v>81757327.34</v>
      </c>
      <c r="C5" s="87"/>
      <c r="D5" s="104" t="s">
        <v>47</v>
      </c>
      <c r="E5" s="87" t="s">
        <v>197</v>
      </c>
      <c r="F5" s="103">
        <v>84680340.84</v>
      </c>
      <c r="G5" s="87"/>
      <c r="H5" s="104" t="s">
        <v>47</v>
      </c>
    </row>
    <row r="6" spans="1:8" s="32" customFormat="1" ht="24">
      <c r="A6" s="87" t="s">
        <v>97</v>
      </c>
      <c r="B6" s="103">
        <v>6652861.800000001</v>
      </c>
      <c r="C6" s="87"/>
      <c r="D6" s="104" t="s">
        <v>47</v>
      </c>
      <c r="E6" s="87" t="s">
        <v>199</v>
      </c>
      <c r="F6" s="103">
        <v>6890716.990000001</v>
      </c>
      <c r="G6" s="87"/>
      <c r="H6" s="104" t="s">
        <v>47</v>
      </c>
    </row>
    <row r="7" spans="1:8" s="32" customFormat="1" ht="24">
      <c r="A7" s="87" t="s">
        <v>98</v>
      </c>
      <c r="B7" s="103">
        <v>8845077.58</v>
      </c>
      <c r="C7" s="87"/>
      <c r="D7" s="104" t="s">
        <v>47</v>
      </c>
      <c r="E7" s="87" t="s">
        <v>198</v>
      </c>
      <c r="F7" s="103">
        <v>4580654.78</v>
      </c>
      <c r="G7" s="87"/>
      <c r="H7" s="104" t="s">
        <v>47</v>
      </c>
    </row>
    <row r="8" spans="1:8" s="32" customFormat="1" ht="24">
      <c r="A8" s="87" t="s">
        <v>99</v>
      </c>
      <c r="B8" s="103">
        <v>12296324.839999998</v>
      </c>
      <c r="C8" s="87"/>
      <c r="D8" s="104" t="s">
        <v>5</v>
      </c>
      <c r="E8" s="87" t="s">
        <v>200</v>
      </c>
      <c r="F8" s="73">
        <v>4580654.78</v>
      </c>
      <c r="G8" s="87"/>
      <c r="H8" s="104" t="s">
        <v>201</v>
      </c>
    </row>
    <row r="9" spans="1:8" s="32" customFormat="1" ht="24">
      <c r="A9" s="41" t="s">
        <v>87</v>
      </c>
      <c r="B9" s="9">
        <v>2058779.65</v>
      </c>
      <c r="C9" s="8"/>
      <c r="D9" s="11" t="s">
        <v>16</v>
      </c>
      <c r="E9" s="87" t="s">
        <v>15</v>
      </c>
      <c r="F9" s="103">
        <v>12735946.889999999</v>
      </c>
      <c r="G9" s="87"/>
      <c r="H9" s="104" t="s">
        <v>5</v>
      </c>
    </row>
    <row r="10" spans="1:8" s="32" customFormat="1" ht="73.5">
      <c r="A10" s="89"/>
      <c r="B10" s="89"/>
      <c r="C10" s="89"/>
      <c r="D10" s="89"/>
      <c r="E10" s="45" t="s">
        <v>17</v>
      </c>
      <c r="F10" s="9">
        <v>2132385.78</v>
      </c>
      <c r="G10" s="53"/>
      <c r="H10" s="11" t="s">
        <v>16</v>
      </c>
    </row>
    <row r="11" spans="2:8" s="2" customFormat="1" ht="24">
      <c r="B11" s="61"/>
      <c r="F11" s="61"/>
      <c r="H11" s="56"/>
    </row>
    <row r="12" spans="2:8" s="158" customFormat="1" ht="24">
      <c r="B12" s="159">
        <f>SUM(B4:B10)</f>
        <v>582970976.72</v>
      </c>
      <c r="D12" s="160"/>
      <c r="F12" s="159">
        <f>SUM(F4:F10)</f>
        <v>603813537.1299999</v>
      </c>
      <c r="H12" s="161"/>
    </row>
    <row r="13" spans="4:8" s="158" customFormat="1" ht="24">
      <c r="D13" s="160"/>
      <c r="H13" s="161"/>
    </row>
    <row r="14" spans="2:8" s="158" customFormat="1" ht="24">
      <c r="B14" s="159">
        <f>+B12+สตส!B11+สคบ!B9+สอส!B20+สพพ!B38+สสส!B19+สพส!B17+สสช!B7+กปต!B4+ศสท!B6+กผง!B6+'สกม.'!B4+'กค '!B8+กกจ!B6+สลก!B7+ตสน!B4+กพร!B4</f>
        <v>5768790633.929999</v>
      </c>
      <c r="D14" s="160"/>
      <c r="H14" s="160"/>
    </row>
    <row r="15" spans="2:8" s="158" customFormat="1" ht="24">
      <c r="B15" s="159">
        <f>+F12+สตส!F11+สคบ!F9+สอส!F20+สพพ!F38+สสส!F19+สพส!F17+สสช!F7</f>
        <v>5768790633.93</v>
      </c>
      <c r="D15" s="160"/>
      <c r="H15" s="160"/>
    </row>
    <row r="16" spans="2:8" s="158" customFormat="1" ht="24">
      <c r="B16" s="162">
        <v>5768790633.93</v>
      </c>
      <c r="D16" s="160"/>
      <c r="H16" s="160"/>
    </row>
    <row r="17" spans="4:8" s="158" customFormat="1" ht="24">
      <c r="D17" s="160"/>
      <c r="H17" s="160"/>
    </row>
    <row r="18" spans="4:8" s="158" customFormat="1" ht="24">
      <c r="D18" s="160"/>
      <c r="H18" s="160"/>
    </row>
    <row r="19" spans="4:8" s="158" customFormat="1" ht="24">
      <c r="D19" s="160"/>
      <c r="H19" s="160"/>
    </row>
    <row r="20" spans="4:8" s="32" customFormat="1" ht="24">
      <c r="D20" s="66"/>
      <c r="H20" s="66"/>
    </row>
    <row r="21" spans="4:8" s="32" customFormat="1" ht="24">
      <c r="D21" s="66"/>
      <c r="H21" s="66"/>
    </row>
    <row r="22" spans="4:8" s="32" customFormat="1" ht="24">
      <c r="D22" s="66"/>
      <c r="H22" s="66"/>
    </row>
    <row r="23" spans="4:8" s="32" customFormat="1" ht="24">
      <c r="D23" s="66"/>
      <c r="H23" s="66"/>
    </row>
    <row r="24" spans="4:8" s="32" customFormat="1" ht="24">
      <c r="D24" s="66"/>
      <c r="H24" s="66"/>
    </row>
    <row r="25" spans="4:8" s="32" customFormat="1" ht="24">
      <c r="D25" s="66"/>
      <c r="H25" s="66"/>
    </row>
    <row r="26" spans="4:8" s="32" customFormat="1" ht="24">
      <c r="D26" s="66"/>
      <c r="H26" s="66"/>
    </row>
    <row r="27" spans="4:8" s="32" customFormat="1" ht="24">
      <c r="D27" s="66"/>
      <c r="H27" s="66"/>
    </row>
    <row r="28" spans="4:8" s="32" customFormat="1" ht="24">
      <c r="D28" s="66"/>
      <c r="H28" s="66"/>
    </row>
    <row r="29" spans="4:8" s="32" customFormat="1" ht="24">
      <c r="D29" s="66"/>
      <c r="H29" s="66"/>
    </row>
    <row r="30" spans="4:8" s="32" customFormat="1" ht="24">
      <c r="D30" s="66"/>
      <c r="H30" s="66"/>
    </row>
    <row r="31" spans="4:8" s="32" customFormat="1" ht="24">
      <c r="D31" s="66"/>
      <c r="H31" s="66"/>
    </row>
    <row r="32" spans="4:8" s="32" customFormat="1" ht="24">
      <c r="D32" s="66"/>
      <c r="H32" s="66"/>
    </row>
    <row r="33" spans="4:8" s="32" customFormat="1" ht="24">
      <c r="D33" s="66"/>
      <c r="H33" s="66"/>
    </row>
    <row r="34" spans="4:8" s="32" customFormat="1" ht="24">
      <c r="D34" s="66"/>
      <c r="H34" s="66"/>
    </row>
    <row r="35" spans="4:8" s="32" customFormat="1" ht="24">
      <c r="D35" s="66"/>
      <c r="H35" s="66"/>
    </row>
  </sheetData>
  <sheetProtection/>
  <mergeCells count="2">
    <mergeCell ref="A1:H1"/>
    <mergeCell ref="A2:H2"/>
  </mergeCells>
  <printOptions/>
  <pageMargins left="0.3937007874015748" right="0.1968503937007874" top="0.4724409448818898" bottom="0.2362204724409449" header="0.31496062992125984" footer="0.15748031496062992"/>
  <pageSetup horizontalDpi="600" verticalDpi="600" orientation="landscape" paperSize="9" scale="90" r:id="rId1"/>
  <headerFooter alignWithMargins="0">
    <oddFooter>&amp;C&amp;"TH SarabunPSK,ธรรมดา"&amp;16หน้าที่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6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8" t="s">
        <v>104</v>
      </c>
      <c r="B4" s="25">
        <v>2945878.29</v>
      </c>
      <c r="C4" s="10"/>
      <c r="D4" s="11" t="s">
        <v>105</v>
      </c>
    </row>
    <row r="5" spans="2:4" s="2" customFormat="1" ht="24">
      <c r="B5" s="12"/>
      <c r="D5" s="13"/>
    </row>
    <row r="6" spans="2:4" s="2" customFormat="1" ht="24">
      <c r="B6" s="12"/>
      <c r="D6" s="13"/>
    </row>
    <row r="7" spans="2:4" s="2" customFormat="1" ht="24">
      <c r="B7" s="12"/>
      <c r="D7" s="13"/>
    </row>
    <row r="8" spans="2:4" s="2" customFormat="1" ht="24">
      <c r="B8" s="12"/>
      <c r="D8" s="13"/>
    </row>
    <row r="9" spans="2:4" s="2" customFormat="1" ht="24">
      <c r="B9" s="12"/>
      <c r="D9" s="13"/>
    </row>
    <row r="10" spans="2:4" s="2" customFormat="1" ht="24">
      <c r="B10" s="12"/>
      <c r="D10" s="1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</sheetData>
  <sheetProtection/>
  <mergeCells count="2">
    <mergeCell ref="A2:D2"/>
    <mergeCell ref="A1:D1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E26"/>
  <sheetViews>
    <sheetView zoomScalePageLayoutView="0" workbookViewId="0" topLeftCell="A1">
      <selection activeCell="A7" sqref="A7:IV12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5" s="2" customFormat="1" ht="24">
      <c r="A2" s="196" t="s">
        <v>109</v>
      </c>
      <c r="B2" s="197"/>
      <c r="C2" s="197"/>
      <c r="D2" s="197"/>
      <c r="E2" s="13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26" t="s">
        <v>106</v>
      </c>
      <c r="B4" s="25">
        <v>12199768.95</v>
      </c>
      <c r="C4" s="10"/>
      <c r="D4" s="16" t="s">
        <v>108</v>
      </c>
    </row>
    <row r="5" spans="1:4" s="2" customFormat="1" ht="79.5" customHeight="1">
      <c r="A5" s="26" t="s">
        <v>107</v>
      </c>
      <c r="B5" s="25">
        <v>30654826.89</v>
      </c>
      <c r="C5" s="10"/>
      <c r="D5" s="16" t="s">
        <v>5</v>
      </c>
    </row>
    <row r="7" spans="2:4" s="172" customFormat="1" ht="24">
      <c r="B7" s="191">
        <f>SUM(B4:B5)</f>
        <v>42854595.84</v>
      </c>
      <c r="D7" s="183"/>
    </row>
    <row r="8" spans="2:4" s="172" customFormat="1" ht="24">
      <c r="B8" s="191"/>
      <c r="D8" s="183"/>
    </row>
    <row r="9" spans="2:4" s="172" customFormat="1" ht="24">
      <c r="B9" s="191"/>
      <c r="D9" s="183"/>
    </row>
    <row r="10" spans="2:4" s="172" customFormat="1" ht="24">
      <c r="B10" s="191"/>
      <c r="D10" s="183"/>
    </row>
    <row r="11" spans="2:4" s="172" customFormat="1" ht="24">
      <c r="B11" s="191"/>
      <c r="D11" s="183"/>
    </row>
    <row r="12" spans="2:4" s="172" customFormat="1" ht="24">
      <c r="B12" s="191"/>
      <c r="D12" s="18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</sheetData>
  <sheetProtection/>
  <mergeCells count="2">
    <mergeCell ref="A1:D1"/>
    <mergeCell ref="A2:D2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9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7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17" t="s">
        <v>110</v>
      </c>
      <c r="B4" s="25">
        <v>17411764.96</v>
      </c>
      <c r="C4" s="10"/>
      <c r="D4" s="16" t="s">
        <v>8</v>
      </c>
    </row>
    <row r="5" spans="1:4" s="2" customFormat="1" ht="79.5" customHeight="1">
      <c r="A5" s="17" t="s">
        <v>111</v>
      </c>
      <c r="B5" s="25">
        <v>10856595.2</v>
      </c>
      <c r="C5" s="10"/>
      <c r="D5" s="21" t="s">
        <v>112</v>
      </c>
    </row>
    <row r="6" spans="2:4" s="172" customFormat="1" ht="24">
      <c r="B6" s="191">
        <f>SUM(B4:B5)</f>
        <v>28268360.16</v>
      </c>
      <c r="D6" s="183"/>
    </row>
    <row r="7" spans="2:4" s="172" customFormat="1" ht="24">
      <c r="B7" s="191"/>
      <c r="D7" s="183"/>
    </row>
    <row r="8" spans="2:4" s="172" customFormat="1" ht="24">
      <c r="B8" s="191"/>
      <c r="D8" s="183"/>
    </row>
    <row r="9" spans="2:4" s="172" customFormat="1" ht="24">
      <c r="B9" s="191"/>
      <c r="D9" s="183"/>
    </row>
    <row r="10" spans="2:4" s="172" customFormat="1" ht="24">
      <c r="B10" s="191"/>
      <c r="D10" s="183"/>
    </row>
    <row r="11" spans="2:4" s="172" customFormat="1" ht="24">
      <c r="B11" s="191"/>
      <c r="D11" s="18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</sheetData>
  <sheetProtection/>
  <mergeCells count="2">
    <mergeCell ref="A1:D1"/>
    <mergeCell ref="A2:D2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0.7109375" style="122" customWidth="1"/>
    <col min="2" max="2" width="31.7109375" style="122" customWidth="1"/>
    <col min="3" max="3" width="28.7109375" style="122" customWidth="1"/>
    <col min="4" max="4" width="33.421875" style="122" customWidth="1"/>
    <col min="5" max="5" width="37.28125" style="122" hidden="1" customWidth="1"/>
    <col min="6" max="6" width="11.421875" style="122" hidden="1" customWidth="1"/>
    <col min="7" max="7" width="20.7109375" style="131" hidden="1" customWidth="1"/>
    <col min="8" max="8" width="17.421875" style="131" hidden="1" customWidth="1"/>
    <col min="9" max="9" width="15.7109375" style="131" hidden="1" customWidth="1"/>
    <col min="10" max="10" width="3.140625" style="122" hidden="1" customWidth="1"/>
    <col min="11" max="16384" width="9.140625" style="122" customWidth="1"/>
  </cols>
  <sheetData>
    <row r="1" spans="1:10" ht="29.2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s="36" customFormat="1" ht="24">
      <c r="A2" s="123" t="s">
        <v>221</v>
      </c>
      <c r="B2" s="124"/>
      <c r="C2" s="124"/>
      <c r="D2" s="125"/>
      <c r="E2" s="124"/>
      <c r="F2" s="124"/>
      <c r="G2" s="124"/>
      <c r="H2" s="124"/>
      <c r="I2" s="124"/>
      <c r="J2" s="125"/>
    </row>
    <row r="3" spans="1:10" s="126" customFormat="1" ht="42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125</v>
      </c>
      <c r="F3" s="38" t="s">
        <v>50</v>
      </c>
      <c r="G3" s="39" t="s">
        <v>4</v>
      </c>
      <c r="H3" s="33" t="s">
        <v>1</v>
      </c>
      <c r="I3" s="33" t="s">
        <v>2</v>
      </c>
      <c r="J3" s="39" t="s">
        <v>3</v>
      </c>
    </row>
    <row r="4" spans="1:10" s="36" customFormat="1" ht="79.5" customHeight="1">
      <c r="A4" s="75" t="s">
        <v>222</v>
      </c>
      <c r="B4" s="127">
        <v>34392972.58</v>
      </c>
      <c r="C4" s="75"/>
      <c r="D4" s="48" t="s">
        <v>223</v>
      </c>
      <c r="E4" s="45" t="s">
        <v>224</v>
      </c>
      <c r="F4" s="48">
        <v>100</v>
      </c>
      <c r="G4" s="128"/>
      <c r="H4" s="129"/>
      <c r="I4" s="128"/>
      <c r="J4" s="130"/>
    </row>
    <row r="5" spans="1:10" s="36" customFormat="1" ht="79.5" customHeight="1">
      <c r="A5" s="75" t="s">
        <v>225</v>
      </c>
      <c r="B5" s="132">
        <v>1077842.03</v>
      </c>
      <c r="C5" s="75"/>
      <c r="D5" s="48" t="s">
        <v>226</v>
      </c>
      <c r="E5" s="45" t="s">
        <v>227</v>
      </c>
      <c r="F5" s="48">
        <v>100</v>
      </c>
      <c r="G5" s="128"/>
      <c r="H5" s="129"/>
      <c r="I5" s="128"/>
      <c r="J5" s="130"/>
    </row>
    <row r="6" spans="1:10" s="36" customFormat="1" ht="60" customHeight="1">
      <c r="A6" s="75" t="s">
        <v>228</v>
      </c>
      <c r="B6" s="132">
        <v>311279.42000000004</v>
      </c>
      <c r="C6" s="75"/>
      <c r="D6" s="48" t="s">
        <v>229</v>
      </c>
      <c r="E6" s="45" t="s">
        <v>227</v>
      </c>
      <c r="F6" s="48">
        <v>100</v>
      </c>
      <c r="G6" s="128"/>
      <c r="H6" s="129"/>
      <c r="I6" s="128"/>
      <c r="J6" s="130"/>
    </row>
    <row r="8" spans="2:9" s="192" customFormat="1" ht="24">
      <c r="B8" s="193">
        <f>SUM(B4:B6)</f>
        <v>35782094.03</v>
      </c>
      <c r="G8" s="194"/>
      <c r="H8" s="194"/>
      <c r="I8" s="194"/>
    </row>
    <row r="9" spans="7:9" s="192" customFormat="1" ht="15">
      <c r="G9" s="194"/>
      <c r="H9" s="194"/>
      <c r="I9" s="194"/>
    </row>
    <row r="10" spans="7:9" s="192" customFormat="1" ht="15">
      <c r="G10" s="194"/>
      <c r="H10" s="194"/>
      <c r="I10" s="194"/>
    </row>
    <row r="11" spans="7:9" s="192" customFormat="1" ht="15">
      <c r="G11" s="194"/>
      <c r="H11" s="194"/>
      <c r="I11" s="194"/>
    </row>
    <row r="12" spans="2:9" s="192" customFormat="1" ht="15">
      <c r="B12" s="122"/>
      <c r="G12" s="194"/>
      <c r="H12" s="194"/>
      <c r="I12" s="194"/>
    </row>
    <row r="13" spans="2:9" s="192" customFormat="1" ht="15">
      <c r="B13" s="192" t="s">
        <v>212</v>
      </c>
      <c r="G13" s="194"/>
      <c r="H13" s="194"/>
      <c r="I13" s="194"/>
    </row>
    <row r="14" spans="7:9" s="192" customFormat="1" ht="15">
      <c r="G14" s="194"/>
      <c r="H14" s="194"/>
      <c r="I14" s="194"/>
    </row>
  </sheetData>
  <sheetProtection/>
  <mergeCells count="1">
    <mergeCell ref="A1:J1"/>
  </mergeCells>
  <printOptions/>
  <pageMargins left="0.7874015748031497" right="0.3937007874015748" top="0.4330708661417323" bottom="0.5511811023622047" header="0.31496062992125984" footer="0.31496062992125984"/>
  <pageSetup horizontalDpi="600" verticalDpi="600" orientation="landscape" paperSize="9" r:id="rId1"/>
  <headerFooter alignWithMargins="0">
    <oddFooter>&amp;C&amp;"TH SarabunPSK,ธรรมดา"&amp;16หน้าที่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D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235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26" t="s">
        <v>113</v>
      </c>
      <c r="B4" s="25">
        <v>8278403.91</v>
      </c>
      <c r="C4" s="10"/>
      <c r="D4" s="11" t="s">
        <v>5</v>
      </c>
    </row>
    <row r="5" spans="2:4" s="2" customFormat="1" ht="24">
      <c r="B5" s="12"/>
      <c r="D5" s="13"/>
    </row>
    <row r="6" spans="2:4" s="2" customFormat="1" ht="24">
      <c r="B6" s="12"/>
      <c r="D6" s="13"/>
    </row>
    <row r="7" spans="2:4" s="2" customFormat="1" ht="24">
      <c r="B7" s="12"/>
      <c r="D7" s="13"/>
    </row>
    <row r="8" spans="2:4" s="2" customFormat="1" ht="24">
      <c r="B8" s="12"/>
      <c r="D8" s="13"/>
    </row>
    <row r="9" spans="2:4" s="2" customFormat="1" ht="24">
      <c r="B9" s="12"/>
      <c r="D9" s="13"/>
    </row>
    <row r="10" spans="2:4" s="2" customFormat="1" ht="24">
      <c r="B10" s="12"/>
      <c r="D10" s="1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</sheetData>
  <sheetProtection/>
  <mergeCells count="2">
    <mergeCell ref="A1:D1"/>
    <mergeCell ref="A2:D2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D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9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26" t="s">
        <v>114</v>
      </c>
      <c r="B4" s="25">
        <v>13119748.23</v>
      </c>
      <c r="C4" s="138">
        <v>1</v>
      </c>
      <c r="D4" s="11" t="s">
        <v>102</v>
      </c>
    </row>
    <row r="5" spans="1:4" s="2" customFormat="1" ht="79.5" customHeight="1">
      <c r="A5" s="26" t="s">
        <v>115</v>
      </c>
      <c r="B5" s="25">
        <v>1837629.52</v>
      </c>
      <c r="C5" s="10"/>
      <c r="D5" s="11" t="s">
        <v>10</v>
      </c>
    </row>
    <row r="6" spans="2:4" s="172" customFormat="1" ht="24">
      <c r="B6" s="191">
        <f>SUM(B4:B5)</f>
        <v>14957377.75</v>
      </c>
      <c r="D6" s="183"/>
    </row>
    <row r="7" spans="2:4" s="172" customFormat="1" ht="24">
      <c r="B7" s="191"/>
      <c r="D7" s="183"/>
    </row>
    <row r="8" spans="2:4" s="172" customFormat="1" ht="24">
      <c r="B8" s="191"/>
      <c r="D8" s="183"/>
    </row>
    <row r="9" spans="2:4" s="172" customFormat="1" ht="24">
      <c r="B9" s="191"/>
      <c r="D9" s="183"/>
    </row>
    <row r="10" spans="2:4" s="172" customFormat="1" ht="24">
      <c r="B10" s="191"/>
      <c r="D10" s="18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</sheetData>
  <sheetProtection/>
  <mergeCells count="2">
    <mergeCell ref="A1:D1"/>
    <mergeCell ref="A2:D2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D2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4" s="2" customFormat="1" ht="24">
      <c r="A2" s="196" t="s">
        <v>11</v>
      </c>
      <c r="B2" s="197"/>
      <c r="C2" s="197"/>
      <c r="D2" s="197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26" t="s">
        <v>116</v>
      </c>
      <c r="B4" s="25">
        <v>33078961.060000002</v>
      </c>
      <c r="C4" s="10"/>
      <c r="D4" s="16" t="s">
        <v>118</v>
      </c>
    </row>
    <row r="5" spans="1:4" s="2" customFormat="1" ht="79.5" customHeight="1">
      <c r="A5" s="26" t="s">
        <v>117</v>
      </c>
      <c r="B5" s="25">
        <v>12422731</v>
      </c>
      <c r="C5" s="138">
        <v>1</v>
      </c>
      <c r="D5" s="16" t="s">
        <v>119</v>
      </c>
    </row>
    <row r="6" spans="2:4" s="134" customFormat="1" ht="24">
      <c r="B6" s="135">
        <f>SUM(B4:B5)</f>
        <v>45501692.06</v>
      </c>
      <c r="D6" s="136"/>
    </row>
    <row r="7" spans="2:4" s="2" customFormat="1" ht="24">
      <c r="B7" s="12"/>
      <c r="D7" s="13"/>
    </row>
    <row r="8" spans="2:4" s="2" customFormat="1" ht="24">
      <c r="B8" s="12"/>
      <c r="D8" s="13"/>
    </row>
    <row r="9" spans="2:4" s="2" customFormat="1" ht="24">
      <c r="B9" s="12"/>
      <c r="D9" s="13"/>
    </row>
    <row r="10" spans="2:4" s="2" customFormat="1" ht="24">
      <c r="B10" s="12"/>
      <c r="D10" s="1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  <row r="21" spans="2:4" s="2" customFormat="1" ht="24">
      <c r="B21" s="12"/>
      <c r="D21" s="13"/>
    </row>
    <row r="22" spans="2:4" s="2" customFormat="1" ht="24">
      <c r="B22" s="12"/>
      <c r="D22" s="13"/>
    </row>
    <row r="23" spans="2:4" s="2" customFormat="1" ht="24">
      <c r="B23" s="12"/>
      <c r="D23" s="13"/>
    </row>
    <row r="24" spans="2:4" s="2" customFormat="1" ht="24">
      <c r="B24" s="12"/>
      <c r="D24" s="13"/>
    </row>
    <row r="25" spans="2:4" s="2" customFormat="1" ht="24">
      <c r="B25" s="12"/>
      <c r="D25" s="13"/>
    </row>
    <row r="26" spans="2:4" s="2" customFormat="1" ht="24">
      <c r="B26" s="12"/>
      <c r="D26" s="13"/>
    </row>
    <row r="27" spans="2:4" s="2" customFormat="1" ht="24">
      <c r="B27" s="12"/>
      <c r="D27" s="13"/>
    </row>
  </sheetData>
  <sheetProtection/>
  <mergeCells count="2">
    <mergeCell ref="A1:D1"/>
    <mergeCell ref="A2:D2"/>
  </mergeCells>
  <printOptions/>
  <pageMargins left="0.54" right="0.4" top="0.43" bottom="0.55" header="0.31" footer="0.33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E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5.7109375" style="1" customWidth="1"/>
    <col min="2" max="2" width="31.7109375" style="14" customWidth="1"/>
    <col min="3" max="3" width="28.7109375" style="1" customWidth="1"/>
    <col min="4" max="4" width="28.7109375" style="15" customWidth="1"/>
    <col min="5" max="16384" width="9.140625" style="1" customWidth="1"/>
  </cols>
  <sheetData>
    <row r="1" spans="1:4" ht="29.25" customHeight="1">
      <c r="A1" s="195" t="s">
        <v>100</v>
      </c>
      <c r="B1" s="195"/>
      <c r="C1" s="195"/>
      <c r="D1" s="195"/>
    </row>
    <row r="2" spans="1:5" s="2" customFormat="1" ht="24">
      <c r="A2" s="196" t="s">
        <v>121</v>
      </c>
      <c r="B2" s="197"/>
      <c r="C2" s="197"/>
      <c r="D2" s="197"/>
      <c r="E2" s="13"/>
    </row>
    <row r="3" spans="1:4" s="7" customFormat="1" ht="42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2" customFormat="1" ht="79.5" customHeight="1">
      <c r="A4" s="26" t="s">
        <v>120</v>
      </c>
      <c r="B4" s="25">
        <v>17324067.95</v>
      </c>
      <c r="C4" s="10"/>
      <c r="D4" s="16" t="s">
        <v>5</v>
      </c>
    </row>
    <row r="5" spans="2:4" s="172" customFormat="1" ht="24.75" customHeight="1">
      <c r="B5" s="191"/>
      <c r="D5" s="183"/>
    </row>
    <row r="6" spans="2:4" s="172" customFormat="1" ht="24">
      <c r="B6" s="191" t="s">
        <v>231</v>
      </c>
      <c r="C6" s="172" t="s">
        <v>232</v>
      </c>
      <c r="D6" s="183"/>
    </row>
    <row r="7" spans="1:4" s="172" customFormat="1" ht="24">
      <c r="A7" s="172" t="s">
        <v>230</v>
      </c>
      <c r="B7" s="191">
        <f>+B4+ศสท!B6+กผง!B6+'สกม.'!B4+'กค '!B8+กกจ!B6+สลก!B7+ตสน!B4+กพร!B4</f>
        <v>199128306.81</v>
      </c>
      <c r="D7" s="183"/>
    </row>
    <row r="8" spans="2:4" s="172" customFormat="1" ht="24">
      <c r="B8" s="191"/>
      <c r="D8" s="183"/>
    </row>
    <row r="9" spans="2:4" s="172" customFormat="1" ht="24">
      <c r="B9" s="191"/>
      <c r="D9" s="183"/>
    </row>
    <row r="10" spans="2:4" s="2" customFormat="1" ht="24">
      <c r="B10" s="12"/>
      <c r="D10" s="13"/>
    </row>
    <row r="11" spans="2:4" s="2" customFormat="1" ht="24">
      <c r="B11" s="12"/>
      <c r="D11" s="13"/>
    </row>
    <row r="12" spans="2:4" s="2" customFormat="1" ht="24">
      <c r="B12" s="12"/>
      <c r="D12" s="13"/>
    </row>
    <row r="13" spans="2:4" s="2" customFormat="1" ht="24">
      <c r="B13" s="12"/>
      <c r="D13" s="13"/>
    </row>
    <row r="14" spans="2:4" s="2" customFormat="1" ht="24">
      <c r="B14" s="12"/>
      <c r="D14" s="13"/>
    </row>
    <row r="15" spans="2:4" s="2" customFormat="1" ht="24">
      <c r="B15" s="12"/>
      <c r="D15" s="13"/>
    </row>
    <row r="16" spans="2:4" s="2" customFormat="1" ht="24">
      <c r="B16" s="12"/>
      <c r="D16" s="13"/>
    </row>
    <row r="17" spans="2:4" s="2" customFormat="1" ht="24">
      <c r="B17" s="12"/>
      <c r="D17" s="13"/>
    </row>
    <row r="18" spans="2:4" s="2" customFormat="1" ht="24">
      <c r="B18" s="12"/>
      <c r="D18" s="13"/>
    </row>
    <row r="19" spans="2:4" s="2" customFormat="1" ht="24">
      <c r="B19" s="12"/>
      <c r="D19" s="13"/>
    </row>
    <row r="20" spans="2:4" s="2" customFormat="1" ht="24">
      <c r="B20" s="12"/>
      <c r="D20" s="13"/>
    </row>
  </sheetData>
  <sheetProtection/>
  <mergeCells count="2">
    <mergeCell ref="A1:D1"/>
    <mergeCell ref="A2:D2"/>
  </mergeCells>
  <printOptions/>
  <pageMargins left="0.5511811023622047" right="0.3937007874015748" top="0.4330708661417323" bottom="0.5511811023622047" header="0.31496062992125984" footer="0.31496062992125984"/>
  <pageSetup horizontalDpi="600" verticalDpi="600" orientation="landscape" paperSize="9" r:id="rId1"/>
  <headerFooter alignWithMargins="0">
    <oddFooter>&amp;C&amp;"TH SarabunPSK,Regular"&amp;16หน้าที่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TOPZero</cp:lastModifiedBy>
  <cp:lastPrinted>2013-01-09T06:56:27Z</cp:lastPrinted>
  <dcterms:created xsi:type="dcterms:W3CDTF">2011-01-25T06:37:39Z</dcterms:created>
  <dcterms:modified xsi:type="dcterms:W3CDTF">2013-01-10T07:01:55Z</dcterms:modified>
  <cp:category/>
  <cp:version/>
  <cp:contentType/>
  <cp:contentStatus/>
</cp:coreProperties>
</file>