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web finance\circular\2012\account\"/>
    </mc:Choice>
  </mc:AlternateContent>
  <xr:revisionPtr revIDLastSave="0" documentId="8_{DD16C7B9-B46A-41C2-B827-81ED33300B83}" xr6:coauthVersionLast="47" xr6:coauthVersionMax="47" xr10:uidLastSave="{00000000-0000-0000-0000-000000000000}"/>
  <bookViews>
    <workbookView xWindow="-120" yWindow="-120" windowWidth="29040" windowHeight="15840" tabRatio="841" xr2:uid="{FCC19FDC-C57A-4E0B-9BF5-A468AF68EE89}"/>
  </bookViews>
  <sheets>
    <sheet name="กพร" sheetId="38" r:id="rId1"/>
    <sheet name="ตสน" sheetId="39" r:id="rId2"/>
    <sheet name="สลก " sheetId="40" r:id="rId3"/>
    <sheet name="กกจ " sheetId="41" r:id="rId4"/>
    <sheet name="กค " sheetId="42" r:id="rId5"/>
    <sheet name="กค  (เอกสารประกอบ)" sheetId="79" r:id="rId6"/>
    <sheet name="สกม" sheetId="43" r:id="rId7"/>
    <sheet name="กผง" sheetId="44" r:id="rId8"/>
    <sheet name="ศสท" sheetId="45" r:id="rId9"/>
    <sheet name="สสช" sheetId="46" r:id="rId10"/>
    <sheet name="สพส" sheetId="64" r:id="rId11"/>
    <sheet name="สพพ" sheetId="73" r:id="rId12"/>
    <sheet name="สอส" sheetId="74" r:id="rId13"/>
    <sheet name="สสส" sheetId="48" r:id="rId14"/>
    <sheet name="สคบ" sheetId="52" r:id="rId15"/>
    <sheet name="สทป" sheetId="75" r:id="rId16"/>
    <sheet name="สตส " sheetId="76" r:id="rId17"/>
  </sheets>
  <definedNames>
    <definedName name="_xlnm.Print_Area" localSheetId="3">'กกจ '!$A$1:$J$5</definedName>
    <definedName name="_xlnm.Print_Area" localSheetId="4">'กค '!$A$1:$J$6</definedName>
    <definedName name="_xlnm.Print_Area" localSheetId="5">'กค  (เอกสารประกอบ)'!#REF!</definedName>
    <definedName name="_xlnm.Print_Area" localSheetId="7">กผง!$A$1:$D$5</definedName>
    <definedName name="_xlnm.Print_Area" localSheetId="0">กพร!$A$1:$J$20</definedName>
    <definedName name="_xlnm.Print_Area" localSheetId="1">ตสน!$A$1:$J$4</definedName>
    <definedName name="_xlnm.Print_Area" localSheetId="8">ศสท!$A$1:$J$5</definedName>
    <definedName name="_xlnm.Print_Area" localSheetId="6">สกม!$A$1:$J$4</definedName>
    <definedName name="_xlnm.Print_Area" localSheetId="16">'สตส '!$A$1:$I$16</definedName>
    <definedName name="_xlnm.Print_Area" localSheetId="15">สทป!$A$1:$I$19</definedName>
    <definedName name="_xlnm.Print_Area" localSheetId="11">สพพ!$A$1:$I$43</definedName>
    <definedName name="_xlnm.Print_Area" localSheetId="10">สพส!$A$1:$H$17</definedName>
    <definedName name="_xlnm.Print_Area" localSheetId="2">'สลก '!$A$1:$J$6</definedName>
    <definedName name="_xlnm.Print_Area" localSheetId="9">สสช!$A$1:$J$5</definedName>
    <definedName name="_xlnm.Print_Area" localSheetId="13">สสส!$A$1:$I$20</definedName>
    <definedName name="_xlnm.Print_Area" localSheetId="12">สอส!$A$1:$I$15</definedName>
    <definedName name="_xlnm.Print_Titles" localSheetId="3">'กกจ '!#REF!</definedName>
    <definedName name="_xlnm.Print_Titles" localSheetId="4">'กค '!#REF!</definedName>
    <definedName name="_xlnm.Print_Titles" localSheetId="5">'กค  (เอกสารประกอบ)'!#REF!</definedName>
    <definedName name="_xlnm.Print_Titles" localSheetId="7">กผง!#REF!</definedName>
    <definedName name="_xlnm.Print_Titles" localSheetId="0">กพร!$1:$3</definedName>
    <definedName name="_xlnm.Print_Titles" localSheetId="1">ตสน!#REF!</definedName>
    <definedName name="_xlnm.Print_Titles" localSheetId="8">ศสท!#REF!</definedName>
    <definedName name="_xlnm.Print_Titles" localSheetId="6">สกม!#REF!</definedName>
    <definedName name="_xlnm.Print_Titles" localSheetId="14">สคบ!$2:$3</definedName>
    <definedName name="_xlnm.Print_Titles" localSheetId="16">'สตส '!$2:$3</definedName>
    <definedName name="_xlnm.Print_Titles" localSheetId="15">สทป!$2:$3</definedName>
    <definedName name="_xlnm.Print_Titles" localSheetId="11">สพพ!$2:$3</definedName>
    <definedName name="_xlnm.Print_Titles" localSheetId="10">สพส!$3:$4</definedName>
    <definedName name="_xlnm.Print_Titles" localSheetId="2">'สลก '!#REF!</definedName>
    <definedName name="_xlnm.Print_Titles" localSheetId="9">สสช!$2:$3</definedName>
    <definedName name="_xlnm.Print_Titles" localSheetId="13">สสส!$2:$3</definedName>
    <definedName name="_xlnm.Print_Titles" localSheetId="12">สอส!$1:$3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74" l="1"/>
  <c r="B5" i="74"/>
  <c r="B16" i="74"/>
  <c r="B4" i="44"/>
  <c r="G45" i="73"/>
  <c r="B45" i="73"/>
  <c r="B32" i="73"/>
  <c r="B6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Breeding1-admin</author>
  </authors>
  <commentList>
    <comment ref="A17" authorId="0" shapeId="0" xr:uid="{A5800E86-02C9-4C37-B914-F48DBA5329E6}">
      <text>
        <r>
          <rPr>
            <b/>
            <sz val="8"/>
            <color indexed="81"/>
            <rFont val="Tahoma"/>
            <charset val="222"/>
          </rPr>
          <t>เพิ่ม</t>
        </r>
      </text>
    </comment>
    <comment ref="A19" authorId="0" shapeId="0" xr:uid="{7EBA7A31-BA97-43E3-BB1E-FE51476F5B34}">
      <text>
        <r>
          <rPr>
            <sz val="8"/>
            <color indexed="81"/>
            <rFont val="Tahoma"/>
            <charset val="222"/>
          </rPr>
          <t xml:space="preserve">ยุบเหลือแค่
งานผลิตแกะ
</t>
        </r>
      </text>
    </comment>
    <comment ref="A32" authorId="0" shapeId="0" xr:uid="{300FDE8E-4839-4488-B408-AF51384B95D2}">
      <text>
        <r>
          <rPr>
            <b/>
            <sz val="8"/>
            <color indexed="81"/>
            <rFont val="Tahoma"/>
            <charset val="222"/>
          </rPr>
          <t xml:space="preserve">ยังไม่ได้รับคำตอบจากหลากหลาย
</t>
        </r>
      </text>
    </comment>
    <comment ref="A34" authorId="0" shapeId="0" xr:uid="{A058CC85-BF15-4575-847A-6A84AA5D2777}">
      <text>
        <r>
          <rPr>
            <b/>
            <sz val="8"/>
            <color indexed="81"/>
            <rFont val="Tahoma"/>
            <charset val="222"/>
          </rPr>
          <t>เพิ่ม</t>
        </r>
      </text>
    </comment>
    <comment ref="A35" authorId="0" shapeId="0" xr:uid="{16D5CCF3-3A72-4A21-83C3-72026C606116}">
      <text>
        <r>
          <rPr>
            <b/>
            <sz val="8"/>
            <color indexed="81"/>
            <rFont val="Tahoma"/>
            <charset val="222"/>
          </rPr>
          <t xml:space="preserve">ยังไม่ได้รับคำตอบจากหลากหลาย
</t>
        </r>
      </text>
    </comment>
    <comment ref="A38" authorId="0" shapeId="0" xr:uid="{D0EE883E-B29E-465B-91BE-529CE3E7BFEA}">
      <text>
        <r>
          <rPr>
            <b/>
            <sz val="8"/>
            <color indexed="81"/>
            <rFont val="Tahoma"/>
            <charset val="222"/>
          </rPr>
          <t>เพิ่ม</t>
        </r>
      </text>
    </comment>
    <comment ref="A39" authorId="0" shapeId="0" xr:uid="{31F3AEDB-6A8C-4526-A35E-2A477E9FE1CB}">
      <text>
        <r>
          <rPr>
            <b/>
            <sz val="8"/>
            <color indexed="81"/>
            <rFont val="Tahoma"/>
            <charset val="222"/>
          </rPr>
          <t xml:space="preserve">เพิ่ม
</t>
        </r>
      </text>
    </comment>
  </commentList>
</comments>
</file>

<file path=xl/sharedStrings.xml><?xml version="1.0" encoding="utf-8"?>
<sst xmlns="http://schemas.openxmlformats.org/spreadsheetml/2006/main" count="584" uniqueCount="278">
  <si>
    <t>งานวิจัยเทคโนโลยีชีวภาพ</t>
  </si>
  <si>
    <t>งานผลิตน้ำเชื้อ</t>
  </si>
  <si>
    <t>งานผลิตพ่อกระบือปลัก</t>
  </si>
  <si>
    <t>สร้างแพะเนื้อ-นมลูกผสม 3 สายพันธุ์</t>
  </si>
  <si>
    <t>หน่วยนับ</t>
  </si>
  <si>
    <t>ตัวอย่าง</t>
  </si>
  <si>
    <t>เรื่อง</t>
  </si>
  <si>
    <t>ปริมาณ</t>
  </si>
  <si>
    <t>จำนวนเงิน</t>
  </si>
  <si>
    <t>ผลผลิตย่อย</t>
  </si>
  <si>
    <t>จำนวนตัวอย่างที่ตรวจวิเคราะห์โรคสัตว์</t>
  </si>
  <si>
    <t>ผลงานวิจัยด้านสุขภาพสัตว์</t>
  </si>
  <si>
    <t>ฟาร์ม</t>
  </si>
  <si>
    <t>ฉบับ/ครั้ง</t>
  </si>
  <si>
    <t>ฉบับ</t>
  </si>
  <si>
    <t>ครั้ง</t>
  </si>
  <si>
    <t>โรง</t>
  </si>
  <si>
    <t>ฟาร์ม/โรง</t>
  </si>
  <si>
    <t>ราย</t>
  </si>
  <si>
    <t>เกษตรกรได้รับการถ่ายทอดความรู้</t>
  </si>
  <si>
    <t>กลุ่ม</t>
  </si>
  <si>
    <t>องค์กร/กลุ่มเกษตรกรที่ได้รับการพัฒนา</t>
  </si>
  <si>
    <t>เกษตรกรได้รับการบริการ</t>
  </si>
  <si>
    <t>กิโลกรัม</t>
  </si>
  <si>
    <t>ผลิตภัณฑ์เนื้อสัตว์ที่ได้รับการพัฒนา</t>
  </si>
  <si>
    <t>เกษตรกรที่ได้รับการพัฒนาด้านผลิตภัณฑ์นม</t>
  </si>
  <si>
    <t>เกษตรกรภาคใต้ได้รับการถ่ายทอดความรู้</t>
  </si>
  <si>
    <t>องค์กร/กลุ่มเกษตรกรภาคใต้ได้รับการพัฒนา</t>
  </si>
  <si>
    <t>เกษตรกรภาคใต้ได้รับการบริการ</t>
  </si>
  <si>
    <t>สัดส่วนเข้าสู่
ผลผลิตย่อย</t>
  </si>
  <si>
    <t>จำนวนบุคลากร</t>
  </si>
  <si>
    <t>รายการ</t>
  </si>
  <si>
    <t xml:space="preserve">ฟาร์มที่ได้รับคำแนะนำ </t>
  </si>
  <si>
    <t xml:space="preserve">ฟาร์มที่ตรวจรับรอง </t>
  </si>
  <si>
    <t xml:space="preserve">ตัวอย่างสินค้าที่ตรวจวิเคราะห์ </t>
  </si>
  <si>
    <t>ใบอนุญาต ทะเบียน</t>
  </si>
  <si>
    <t xml:space="preserve">โรงงานที่ได้รับคำแนะนำ </t>
  </si>
  <si>
    <t xml:space="preserve">ตัวอย่างที่ส่งตรวจ </t>
  </si>
  <si>
    <t xml:space="preserve">คอมพาร์ทเม้นต์ที่รับรอง </t>
  </si>
  <si>
    <t>คอมพาร์ทเมนต์</t>
  </si>
  <si>
    <t>โรงฆ่าสัตว์ภายในประเทศที่ตรวจรับรอง</t>
  </si>
  <si>
    <t xml:space="preserve">โรงงานเนื้อและผลิตภัณฑ์ส่งออกที่ตรวจรับรอง </t>
  </si>
  <si>
    <t>จำนวนเรื่องที่ให้ความรู้ด้านความปลอดภัยอาหาร</t>
  </si>
  <si>
    <t>ตรวจสอบสถานประกอบการด้านอาหารสัตว์ตาม พรบ.ควบคุมฯ</t>
  </si>
  <si>
    <t>รหัสหน่วยงาน.............................0700600010...........................ชื่อหน่วยงาน............................สถาบันสุขภาพสัตว์แห่งชาติ..............................................</t>
  </si>
  <si>
    <t>คำอธิบายกิจกรรมย่อย</t>
  </si>
  <si>
    <t>หลักสูตร</t>
  </si>
  <si>
    <t>โครงการความร่วมมือระหว่างประเทศ</t>
  </si>
  <si>
    <t>โครงการวิจัยเศรษฐกิจการปศุสัตว์</t>
  </si>
  <si>
    <t>ฟาร์มโคนมที่ได้รับการพัฒนา</t>
  </si>
  <si>
    <t>ผลงานวิจัยด้านพัฒนาระบบฟาร์มปศุสัตว์</t>
  </si>
  <si>
    <t>รหัสหน่วยงาน.............................0700600007...........................ชื่อหน่วยงาน...................สำนักกฎหมาย.......................</t>
  </si>
  <si>
    <t>รหัสหน่วยงาน.............................0700600015...........................ชื่อหน่วยงาน.................................สำนักส่งเสริมและพัฒนาการปศุสัตว์..............................................</t>
  </si>
  <si>
    <t>รหัสหน่วยงาน.............................0700600017...........................ชื่อหน่วยงาน............................สำนักพัฒนาพันธุ์สัตว์..............................................</t>
  </si>
  <si>
    <t>รหัสหน่วยงาน.............................0700600053...........................ชื่อหน่วยงาน............................สำนักพัฒนาอาหารสัตว์..............................................</t>
  </si>
  <si>
    <t>จำนวนเอกสารรายการ</t>
  </si>
  <si>
    <t>จำนวนครั้งของการจัดซื้อจัดจ้าง</t>
  </si>
  <si>
    <t xml:space="preserve">งานผลิตโคนม TF ฝูงวิจัย </t>
  </si>
  <si>
    <t>ตัว</t>
  </si>
  <si>
    <t>โคนม</t>
  </si>
  <si>
    <t>โคเนื้อ</t>
  </si>
  <si>
    <t>กระบือ</t>
  </si>
  <si>
    <t xml:space="preserve">งานผลิตอูฐ </t>
  </si>
  <si>
    <t>อูฐ</t>
  </si>
  <si>
    <t>สุกร</t>
  </si>
  <si>
    <t>สัตว์เคี้ยวเอื้องขนาดเล็ก</t>
  </si>
  <si>
    <t>สัตว์ปีก</t>
  </si>
  <si>
    <t>งานผลิตนกอีมู</t>
  </si>
  <si>
    <t>ชนิด</t>
  </si>
  <si>
    <t>แหล่งพันธุกรรมสัตว์ แหล่งพันธุกรรมพืชอาหารสัตว์และจุลินทรีย์ ที่ศึกษาวิจัย</t>
  </si>
  <si>
    <t>งานจัดตั้งฟาร์มเครือข่ายกระจายพันธุ์สัตว์</t>
  </si>
  <si>
    <t>แห่ง</t>
  </si>
  <si>
    <t>ศูนย์</t>
  </si>
  <si>
    <t>ศูนย์เพาะเลี้ยงสัตว์เลี้ยงไทย</t>
  </si>
  <si>
    <t>เกษตรกรปรับเปลี่ยนการผลิตเข้าสู่ระบบปศุสัตว์อินทรีย์</t>
  </si>
  <si>
    <t>งานประชาสัมพันธ์/จัดนิทรรศการเกษตรอินทรีย์</t>
  </si>
  <si>
    <t>ผลงานวิจัยปศุสัตว์ ด้านปรับปรุงพันธุ์สัตว์</t>
  </si>
  <si>
    <t>งานผลิตสุกรสนับสนุน</t>
  </si>
  <si>
    <t>งานผลิตสัตว์ปีกสนับสนุน</t>
  </si>
  <si>
    <t>ฐานข้อมูลปรับปรุงพันธุ์ปศุสัตว์</t>
  </si>
  <si>
    <t>ข้อมูล</t>
  </si>
  <si>
    <t>งานจัดทำฐานข้อมูลปรับปรุงพันธุ์สัตว์แห่งชาติ</t>
  </si>
  <si>
    <t>งานจัดการความรู้การผลิตปศุสัตว์อินทรีย์ตามภูมิสังคม</t>
  </si>
  <si>
    <t>เมล็ดพันธุ์พืชอาหรสัตว์</t>
  </si>
  <si>
    <t>หน่อพันธุ์พืชอาหารสัตว์</t>
  </si>
  <si>
    <t>เสบียงสัตว์</t>
  </si>
  <si>
    <t>เมล็ดพันธุ์พืชอาหารสัตว์ที่เกษตรกรผลิต</t>
  </si>
  <si>
    <t>หน่อพันธุ์พืชอาหารสัตว์ที่เกษตรกรผลิต</t>
  </si>
  <si>
    <t>เสบียงสัตว์ที่เกษตรกรผลิต</t>
  </si>
  <si>
    <t>เทคโนโลยีด้านอาหารสัตว์</t>
  </si>
  <si>
    <t>จำนวนเกษตรกรที่รับการฝึกอบรม</t>
  </si>
  <si>
    <t>จำนวนหมู่บ้านหลักถ่ายทอดเทคโนโลยีฯ</t>
  </si>
  <si>
    <t>หมู่บ้าน</t>
  </si>
  <si>
    <t>จำนวนเกษตรกรผู้นำที่รับการฝึกอบรม</t>
  </si>
  <si>
    <t xml:space="preserve">ผลงานวิจัยปศุสัตว์ ด้านอาหารสัตว์ </t>
  </si>
  <si>
    <t>รหัสหน่วยงาน.............................0700600083...........................ชื่อหน่วยงาน............................สำนักควบคุมป้องกันและบำบัดโรคสัตว์..............................................</t>
  </si>
  <si>
    <t xml:space="preserve">ต้นทุนในการดำเนินงานจัดทำแผนงาน มาตรการกำกับดูแลและการติดตามแผนงานการควบคุมป้องกันและชันสูตรโรคสัตว์ ระดับประเทศและระหว่างประเทศ   การเฝ้าระวังโรค  การควบคุมป้องกันโรค   การแก้ไขปัญหาที่เป็นผลกระทบ จากโรค การรณรงค์ค้นหาโรค  เฝ้าระวังเชิงรุกอาการทางคลินิก </t>
  </si>
  <si>
    <t>สัตว์ที่ได้ทำวัคซีนควบคุมป้องกันโรค</t>
  </si>
  <si>
    <t>ต้นทุนในการดำเนินงานจัดทำแผนงาน มาตรการกำกับดูแลและการติดตามแผนงานการรักษาพยาบาลสัตว์ใหญ่ สัตว์เล็ก สัตว์ปีกและสัตว์อนุรักษ์(ช้าง)  การรักษาพยาบาลสัตว์ป่วย การถ่ายพยาธิสัตว์   การดำเนินงานให้ความรู้ ความเข้าใจ โดยการฝึกอบรม ประชุม สัมมนา เพื่อแก้ไขปัญหาโร</t>
  </si>
  <si>
    <t>สัตว์ที่ได้รับการรักษาพยาบาล</t>
  </si>
  <si>
    <t>ต้นทุนในการดำเนินงานจัดทำแผนงาน มาตรการกำกับดูแล และการติดตามแผนงานการควบคุมป้องกัน เพื่อแก้ไขปัญหาโรคไข้หวัดนกในระดับประเทศและระหว่างประเทศ การเฝ้าระวังโรค การควบคุมป้องกันโรคและการแก้ไขปัญหา ที่เป็นผลกระทบจากโรค   การรณรงค์ค้นหาโรคไข้หวัดนก ในการตรวจเยี</t>
  </si>
  <si>
    <t>พื้นที่ที่ควบคุมแก้ไขโรคไข้หวัดนก</t>
  </si>
  <si>
    <t>ต้นทุนในการควบคุมเคลื่อนย้ายสัตว์และซากสัตว์ผ่านจุดตรวจ  จัดทำแผนมาตรการ กำกับดูแลและติดตามแผนงานควบคุมเคลื่อนย้ายระดับประเทศและระหว่างประเทศ  การติดตามผลการดำเนินงานและนิเทศงานการเคลื่อนย้ายสัตว์ และซากสัตว์  ให้ความรู้ ความเข้าใจ โดยการฝึกอบรม ประชุม สั</t>
  </si>
  <si>
    <t>จำนวนครั้งที่ควบคุมการเคลื่อนย้ายสัตว์</t>
  </si>
  <si>
    <t>ต้นทุนในการสุ่มเก็บตัวอย่างและการตรวจวิเคราะห์โรคปากและเท้าเปื่อยในพื้นที่เขต 2 เพื่อการเฝ้าระวังโรคและขอรับรองจากองค์การโรคระบาดสัตว์ระหว่างประเทศ</t>
  </si>
  <si>
    <t>จำนวนตัวอย่างในการตรวจวิเคราะห์โรคปากและเท้าเปื่อย</t>
  </si>
  <si>
    <t>รหัสหน่วยงาน.............................0700600127...........................ชื่อหน่วยงาน............................สำนักเทคโนโลยีชีวภาพการผลิตปศุสัตว์..............................................</t>
  </si>
  <si>
    <t>ต้นทุนในการให้บริการผสมเทียมโคนม โคเนื้อและกระบือของเกษตรกร</t>
  </si>
  <si>
    <t>จำนวนปศุสัตว์ที่ได้รับการผสมเทียม</t>
  </si>
  <si>
    <t>โคที่แก้ไขปัญหาผสมติดยาก</t>
  </si>
  <si>
    <t>ตัวอ่อน</t>
  </si>
  <si>
    <t>ต้นทุนในการผลิตตัวอ่อนและการให้บริการย้ายฝากตัวอ่อน</t>
  </si>
  <si>
    <t>จำนวนตัวอ่อนที่ย้ายฝาก</t>
  </si>
  <si>
    <t>จำนวนตัวอ่อนที่ผลิต</t>
  </si>
  <si>
    <t>ต้นทุนในการผลิตน้ำเชื้อแช่แข็งเพื่อใช้ในการบริการผสมเทียมโค กระบือ และแพะ การผลิตน้ำเชื้อสดสุกรเพื่อจำหน่ายให้กับเกษตรกรและการวิเคราะห์คุณภาพน้ำเชื้อให้ได้ตามมาตรฐาน และตรวจรับรองศูนย์ผลิตน้ำเชื้อของราชการและเอกชนให้มีมาตรฐานตามระเบียบกรมปศุสัตว์</t>
  </si>
  <si>
    <t>น้ำเชื้อ</t>
  </si>
  <si>
    <t>โด๊ส</t>
  </si>
  <si>
    <t>จำนวนศูนย์ผลิตน้ำเชื้อที่ได้รับการตรวจรับรอง</t>
  </si>
  <si>
    <t>ต้นทุนในการผลิตและพัฒนาลูกโคเนื้อไทยแบล็ค F2 เพื่อนำไปพัฒนาเป็นพ่อพันธุ์โคเนื้อคุณภาพไทยแบล็ค สำหรับผลิตน้ำเชื้อให้บริการผสมเทียมกับเกษตรกร</t>
  </si>
  <si>
    <t>พ่อโคที่เข้าทดสอบ</t>
  </si>
  <si>
    <t xml:space="preserve">แม่โคที่เข้าทดสอบ </t>
  </si>
  <si>
    <t>ต้นทุนในการผลิตพ่อโคนมทรอปิคอลพันธุ์ดี เพื่อนำไปผลิตน้ำเชื้อให้บริการผสมเทียมแก่เกษตรกร</t>
  </si>
  <si>
    <t>ต้นทุนในการบริการผสมเทียมกระบือด้วยน้ำเชื้อพ่อกระบือปลักพันธุ์ดี</t>
  </si>
  <si>
    <t>แม่กระบือได้รับการผสมเทียมด้วยน้ำเชื้อพันธุ์ดี</t>
  </si>
  <si>
    <t>การตรวจวินิจฉัยทางวิทยาโมเลกุลและการอนุรักษ์พันธุ์สัตว์</t>
  </si>
  <si>
    <t>ตรวจยีนที่ตรวจพ่อ-แม่และลูก</t>
  </si>
  <si>
    <t>ตรวจโรคทางพันธุกรรม</t>
  </si>
  <si>
    <t>ตัวอ่อนแช่แข็งโคพื้นเมืองของไทย</t>
  </si>
  <si>
    <t>น้ำเชื้อแช่แข็งโคพื้นเมืองไทย</t>
  </si>
  <si>
    <t>วิเคราะห์รูปพันธุกรรมโคพื้นเมือง</t>
  </si>
  <si>
    <t>ลูกแพะ F1 ที่เกิดจากการผสมเทียม</t>
  </si>
  <si>
    <t>รหัสหน่วยงาน.............................0700600272...........................ชื่อหน่วยงาน............................สำนักตรวจสอบคุณภาพสินค้าปศุสัตว์..............................................</t>
  </si>
  <si>
    <t>ต้นทุนในการดำเนินงานที่เกี่ยวข้องกับการตรวจวิเคราะห์คุณภาพสินค้าปศุสัตว์ทุกชนิด ตั้งแต่ขั้นตอนรับตัวอย่างจนออกรายงานผลวิเคราะห์ ยกเว้นตัวอย่างชีววัตถุสำหรับสัตว์</t>
  </si>
  <si>
    <t>ตัวอย่างสินค้าที่ตรวจวิเคราะห์</t>
  </si>
  <si>
    <t>ชิ้น</t>
  </si>
  <si>
    <t>ต้นทุนที่ใช้ในการสอบเทียบอุปกรณ์ห้องปฏิบัติการ</t>
  </si>
  <si>
    <t>วิธีวิเคราะห์ที่พัฒนาได้และทดสอบความชำนาญและขอบข่ายที่ได้รับการรับรองมาตรฐานห้องปฏิบัติการ</t>
  </si>
  <si>
    <t>วิธี</t>
  </si>
  <si>
    <t>ต้นทุนในการดำเนินการพัฒนาวิธีวิเคราะห์ ทดสอบความใช้ได้ของวิธีวิเคราะห์ ตรวจประเมินและทดสอบความชำนาญห้องปฏิบัติการ (PT,RINGTEST)</t>
  </si>
  <si>
    <t>ต้นทุนในการดำเนินงานที่เกี่ยวข้องกับการตรวจวิเคราะห์คุณภาพสินค้าปศุสัตว์เพื่อรับรองการส่งออก ตั้งแต่ขั้นตอนรับตัวอย่าง จนออกรายงานผลวิเคราะห์</t>
  </si>
  <si>
    <t>ตัวอย่างส่งออกที่วิเคราะห์</t>
  </si>
  <si>
    <t>ต้นทุนในการตรวจสอบลักษณะทั่วไป การปนเปื้อน,ความปลอดภัย,ประสิทธิภาพของชีววัตถุสำหรับสัตว์</t>
  </si>
  <si>
    <t>ตัวอย่างชีววัตถุที่ตรวจสอบ</t>
  </si>
  <si>
    <t>รายการที่ศึกษาวิจัยวัคซีนไข้หวัดนก</t>
  </si>
  <si>
    <t>ต้นทุนในการบริหารจัดการเพื่อการพัฒนาระบบราชการ</t>
  </si>
  <si>
    <t>ต้นทุนในการดำเนินกิจกรรมเกี่ยวกับงานด้านตรวจสอบภายในของหน่วยงาน</t>
  </si>
  <si>
    <t>ต้นทุนในการดำเนินงานด้านสารบรรณของกรมปศุสัตว์ วิเคราะห์กลั่นกรองเอกสาร พิจารณาเสนอผู้บริหารและหน่วยงานภายในกรมปศุสัตว์</t>
  </si>
  <si>
    <t>ต้นทุนในการตรวจเยี่ยม ติดตามงาน การปฏิบัติราชการของผู้บริหารกรมปศุสัตว์ และงานช่วยนักบริหาร การสำรวจ ออกแบบ เขียนแบบและตรวจแบบแปลน ก่อสร้างอาคาร สถานที่ของส่วนราชการ รับเรื่องร้องทุกข์ของข้าราชการและประชาชนทั่วไปที่เกี่ยวข้องกับกรมปศุสัตว์ การประสานงาน เร่งรัดติดตามประมวลผลการปฏิบัติงานของสำนักงานปศุสัตว์จังหวัดและสำนักสุขศาสตร์สัตว์และสุขอนามัย</t>
  </si>
  <si>
    <t>ต้นทุนในการดำเนินงานการประสานงานกับหน่วยงานหรือองค์กรระหว่างประเทศในเรื่อง ทุนการศึกษา ฝึกอบรม ดูงาน การประชุมและสัมมนา ณ ต่างประเทศ ของข้าราชการกรมปศุสัตว์ และ/หรือ ต่างประเทศที่เข้ามาในประเทศไทย</t>
  </si>
  <si>
    <t>ต้นทุนในการดำเนินกิจกรรมเกี่ยวกับการบริหารบุคลากรของหน่วยงาน เช่น พัฒนาระบบงานและอัตรกำลัง ด้านวินัย สรรหาและบรรจุแต่งตั้ง ทะเบียนประวัติ บำเหน็จความชอบ ประเมินผลวิชาการ ฐานข้อมูลบุคลากร สวัสดิการ สิทธิประโยชน์ ฌาปนกิจสงเคราะห์และเจ้าหน้าที่สัมพันธ์ รวมถึงค่าใช้จ่ายต่างๆ ของหน่วยงาน</t>
  </si>
  <si>
    <t>ต้นทุนในการดำเนินงานการพัฒนาทรัพยากรบุคคล ไม่ว่าจะเป็นการวางแผน การพัฒนาทรัพยากรบุคคล การประเมินผลและการจัดฝึกอบรม จัดทำสื่อต่างๆ ที่เกี่ยวข้องในการพัฒนาทรัพยากรบุคคลโดยนับรวมการพัฒนาบุคลากรทั้งในและภายนอกหน่วยงาน ยกเว้นการศึกษาดูงานและการฝึกอบรมต่างประเทศ</t>
  </si>
  <si>
    <t>กิโลเมตร</t>
  </si>
  <si>
    <t xml:space="preserve"> </t>
  </si>
  <si>
    <t>รหัสหน่วยงาน.............................0700600005...........................ชื่อหน่วยงาน............................กองคลัง.....................</t>
  </si>
  <si>
    <t>ทะเบียนรถยนต์</t>
  </si>
  <si>
    <t>ตั้งแต่ เดือน ตุลาคม 2553 - กันยายน 2554</t>
  </si>
  <si>
    <t xml:space="preserve">ลำดับที่ </t>
  </si>
  <si>
    <t>รายละเอียดการใช้รถยนต์ที่อยู่ในความรับผิดชอบของกองคลัง ประจำปีงบประมาณ พ.ศ. 2554</t>
  </si>
  <si>
    <t>ระยะทาง (กิโลเมตร)</t>
  </si>
  <si>
    <t>ต้นทุนในการดำเนินงานทางการเงินและบัญชี เช่นการรับ - จ่ายเงินงบประมาณและเงินนอกงบประมาณ การติดตามและการรายงานด้านการเงินและบัญชี รวมถึงการบริหารจัดการด้านงบประมาณ (ไม่รวมการจัดทำแผนที่อยู่ในความรับผิดชอบของกองแผนงาน)</t>
  </si>
  <si>
    <t>ต้นทุนในการดำเนินกิจกรรมการบริหารด้านพัสดุและการจัดซื้อจัดจ้างแต่ไม่รวมถึงมูลค่าของสิ่งของหรือบริการที่จัดซื้อหรือจัดจ้าง(ไม่รวมการซ่อมบำรุงและงานด้านยานพาหนะ)</t>
  </si>
  <si>
    <t>ต้นทุนในการศึกษา วิเคราะห์ พัฒนากฎหมายและดำเนินการเกี่ยวกับการยกร่างกฎหมายและระเบียบด้านการปศุสัตว์และกฎหมายที่เกี่ยวข้อง คดีแพ่ง คดีอาญา คดีปกครอง บังคับทางปกครองและความรับผิดทางละเมิด</t>
  </si>
  <si>
    <t>ต้นทุนในการดำเนินการจัดทำนโยบายยุทธศาสตร์ แผนปฏิบัติราชการ และแผนงบประมาณของกรมปศุสัตว์</t>
  </si>
  <si>
    <t>ต้นทุนในการดำเนินงานของห้องสมุดกรมปศุสัตว์</t>
  </si>
  <si>
    <t>ต้นทุนในการดำเนินการตรวจสาเหตุ/ทดสอบโรคสัตว์ทางห้องปฏิบัติการ เมื่อมีสัตว์ป่วย/ตาย หรือทดสอบโรคที่สำคัญ เพื่อการป้องกัน/กำจัดโรคของเกษตรกร หน่วยงานภาครัฐ และเอกชน</t>
  </si>
  <si>
    <t>ต้นทุนในการดำเนินงานวิจัยและพัฒนาในด้านสุขภาพสัตว์ เช่น เทคนิควิธีการตรวจโรค การเฝ้าระวังโรค การหาเหตุของโรค การพัฒนาด้าน Molecular (ชีวโมเลกุล) และคิดค้นวัตกรรม เป็นต้น</t>
  </si>
  <si>
    <t>ต้นทุนในการศึกษาวิเคราะห์จัดทำแผนแม่บทเทคโนโลยีสารสนเทศและการสื่อสารของกรมปศุสัตว์ รวบรวมตรวจสอบและดำเนินงานโครงการพัฒนาเทคโนโลยีสารสนเทศต่างๆ บริหารจัดการฐานข้อมูลกลางและระบบเครือข่ายข้อมูลทั่วประเทศ พัฒนาโปรแกรมระบบงานต่างๆ ดูแลบำรุงรักษาระบบฐานข้อมูลกลางและอุปกรณ์ระบบคอมพิวเตอร์ต่างๆ สำรวจ รวบรวม ตรวจสอบ ประมวลผล จัดทำรายงานและให้บริการเผยแพร่ข้อมูลสถิติด้านปศุสัตว์ จัดทำฐานข้อมูลสารสนเทศภูมิศาสตร์ การวิจัยพัฒนาระบบสารสนเทศและโปรแกรมระบบงานต่างๆ สร้างคู่มือปฏิบัติงานและการใช้งานทางด้านคอมพิวเตอร์ต่างๆ และการพัฒนาบุคลากรภายในองค์กรทางด้านคอมพิวเตอร์</t>
  </si>
  <si>
    <t>รหัสหน่วยงาน.................0700600014................. ชื่อหน่วยงาน.................สำนักพัฒนาระบบและรับรองมาตรฐานสินค้าปศุสัตว์........................</t>
  </si>
  <si>
    <t>โรงงานอาหารสัตว์ทีตรวจรับรอง</t>
  </si>
  <si>
    <t>โครงการ</t>
  </si>
  <si>
    <t xml:space="preserve">   ขอบข่ายที่ได้รับการรับรองมาตรฐานห้องปฏิบัติการ (แผนเพิ่ม)</t>
  </si>
  <si>
    <t>25,541  ตัวอย่าง</t>
  </si>
  <si>
    <t xml:space="preserve">     29   วิธี</t>
  </si>
  <si>
    <t>1. ตัวอย่างส่งออกที่วิเคราะห์ (แผนเพิ่ม)</t>
  </si>
  <si>
    <t>2. วิธีวิเคราะห์ที่พัฒนาได้และทดสอบความชำนาญและ</t>
  </si>
  <si>
    <t>รหัสหน่วยงาน.............................0700600001...........................ชื่อหน่วยงาน............................กลุ่มพัฒนาระบบบริหาร............................</t>
  </si>
  <si>
    <t>รหัสหน่วยงาน.............................0700600002...........................ชื่อหน่วยงาน............................กลุ่มตรวจสอบภายใน.......................................</t>
  </si>
  <si>
    <t>รหัสหน่วยงาน.............................0700600003...........................ชื่อหน่วยงาน............................สำนักงานเลขานุการกรม................</t>
  </si>
  <si>
    <t>รหัสหน่วยงาน.............................0700600004...........................ชื่อหน่วยงาน............................กองการเจ้าหน้าที่....................................</t>
  </si>
  <si>
    <t>รหัสหน่วยงาน.............................0700600008...........................ชื่อหน่วยงาน............................กองแผนงาน...............</t>
  </si>
  <si>
    <t>รหัสหน่วยงาน.............................0700600009...........................ชื่อหน่วยงาน............................ศูนย์สารสนเทศ............................</t>
  </si>
  <si>
    <t>กิจกรรมย่อย</t>
  </si>
  <si>
    <t>งานควบคุมป้องกันโรคสัตว์</t>
  </si>
  <si>
    <t>งานรักษาพยาบาลสัตว์</t>
  </si>
  <si>
    <t>งานควบคุมเคลื่อนย้ายสัตว์</t>
  </si>
  <si>
    <t>งานควบคุมแก้ไขโรคไข้หวัดนก</t>
  </si>
  <si>
    <t>งานเฝ้าระวังเชิงรุกทางห้องปฏิบัติการ</t>
  </si>
  <si>
    <t>จัดหาตัวอย่าง</t>
  </si>
  <si>
    <t>เกษตรกรรับการถ่ายทอด</t>
  </si>
  <si>
    <t>ตารางกำหนดปริมาณของกิจกรรมย่อย/ผลผลิตย่อย ประจำปีงบประมาณ พ.ศ. 2554</t>
  </si>
  <si>
    <t>ด้าน</t>
  </si>
  <si>
    <t>จำนวนวันคนงานตรวจสอบ</t>
  </si>
  <si>
    <t>จำนวนหนังสือเข้า-ออก</t>
  </si>
  <si>
    <t>จำนวนชั่วโมงคนการฝึกอบรม</t>
  </si>
  <si>
    <t>จำนวนเครื่องคอมพิวเตอร์</t>
  </si>
  <si>
    <t>ระบบ</t>
  </si>
  <si>
    <r>
      <t>งานพัฒนา</t>
    </r>
    <r>
      <rPr>
        <sz val="16"/>
        <color indexed="10"/>
        <rFont val="TH SarabunPSK"/>
        <family val="2"/>
      </rPr>
      <t>ระบบ</t>
    </r>
    <r>
      <rPr>
        <sz val="16"/>
        <rFont val="TH SarabunPSK"/>
        <family val="2"/>
      </rPr>
      <t>โคนม</t>
    </r>
  </si>
  <si>
    <t>งานถ่ายทอดความรู้และเทคโนโลยีด้านปศุสัตว์</t>
  </si>
  <si>
    <t xml:space="preserve">งานผลิตและย้ายฝากตัวอ่อน
</t>
  </si>
  <si>
    <t xml:space="preserve">งานผลิตพ่อโคนมทรอปิคอล
</t>
  </si>
  <si>
    <t xml:space="preserve">งานผลิตโคเนื้อไทยแบล็ค
</t>
  </si>
  <si>
    <t>ด้านยานพาหนะ</t>
  </si>
  <si>
    <t>งานวิจัยการปศุสัตว์</t>
  </si>
  <si>
    <t>งานวิจัยปศุสัตว์</t>
  </si>
  <si>
    <t>งานผลิตโคนม TF ฝูงยอดเยี่ยม</t>
  </si>
  <si>
    <t>งานผลิตโคนม TMZ</t>
  </si>
  <si>
    <t>งานผลิตโคนม SW</t>
  </si>
  <si>
    <t>งานผลิตโคบราห์มัน</t>
  </si>
  <si>
    <t>งานผลิตโคพื้นเมือง</t>
  </si>
  <si>
    <t>งานผลิตโคพันธุ์กบินทร์บุรี</t>
  </si>
  <si>
    <t>งานผลิตโคพันธุ์ตาก</t>
  </si>
  <si>
    <t>งานผลิตโคทาจิมะ</t>
  </si>
  <si>
    <t>งานทดสอบสมรรถภาพโคเนื้อ</t>
  </si>
  <si>
    <t>งานผลิตกระบือ</t>
  </si>
  <si>
    <t>งานผลิตสุกร</t>
  </si>
  <si>
    <t>งานผลิตแพะ</t>
  </si>
  <si>
    <t>งานผลิตแกะ</t>
  </si>
  <si>
    <t>งานผลิตกวาง</t>
  </si>
  <si>
    <t>งานผลิตไก่พื้นเมือง</t>
  </si>
  <si>
    <t>งานผลิตไก่</t>
  </si>
  <si>
    <t>งานผลิตเป็ดเทศ</t>
  </si>
  <si>
    <t>งานผลิตเป็ดไข่</t>
  </si>
  <si>
    <t>งานผลิตเป็ดเนื้อ</t>
  </si>
  <si>
    <t>งานผลิตห่าน</t>
  </si>
  <si>
    <t>งานหลากหลายทางชีวภาพ</t>
  </si>
  <si>
    <t>งานจัดตั้งศูนย์เพาะเลี้ยงสัตว์เลี้ยงไทย</t>
  </si>
  <si>
    <t>งานวิจัยเพื่อการพัฒนาสัตว์เลี้ยงไทย</t>
  </si>
  <si>
    <t>งานวิจัยและพัฒนาระบบผลิตปศุสัตว์อินทรีย์</t>
  </si>
  <si>
    <t>งานพัฒนาบุคลากรด้านปศุสัตว์อินทรีย์</t>
  </si>
  <si>
    <t>งานส่งเสริมปศุสัตว์อินทรีย์</t>
  </si>
  <si>
    <t>งานผลิตไก่งวง</t>
  </si>
  <si>
    <t>งานผลิตนกกระจอกเทศ</t>
  </si>
  <si>
    <t>พัฒนากลุ่มเกษตรกร</t>
  </si>
  <si>
    <t>งานผลิตนกกระทา</t>
  </si>
  <si>
    <t>งานผสมเทียม</t>
  </si>
  <si>
    <t>เกษตรกรภาคใต้รับการถ่ายทอด</t>
  </si>
  <si>
    <t>งานด้านเศรษฐกิจปศุสัตว์</t>
  </si>
  <si>
    <t>เกษตรกรรับการบริการ</t>
  </si>
  <si>
    <t>พัฒนาผลิตภัณฑ์เนื้อสัตว์</t>
  </si>
  <si>
    <t>พัฒนาผลิตภัณฑ์นม</t>
  </si>
  <si>
    <t>งานความร่วมมือระหว่างประเทศ</t>
  </si>
  <si>
    <t>พัฒนากลุ่มเกษตรกรภาคใต้</t>
  </si>
  <si>
    <t>เกษตรกรภาคใต้รับการบริการ</t>
  </si>
  <si>
    <t>ด้านพัฒนาระบบบริหารราชการ</t>
  </si>
  <si>
    <t>ด้านการตรวจสอบภายใน</t>
  </si>
  <si>
    <t>ด้านงานสารบรรณ</t>
  </si>
  <si>
    <t>ด้านอำนวยการ</t>
  </si>
  <si>
    <t>ด้านวิเทศสัมพันธ์</t>
  </si>
  <si>
    <t>ด้านพัฒนาทรัพยากรบุคคล</t>
  </si>
  <si>
    <t>ด้านบริหารบุคลากร</t>
  </si>
  <si>
    <t>ด้านการเงินและบัญชี</t>
  </si>
  <si>
    <t>ด้านการพัสดุ</t>
  </si>
  <si>
    <t>ด้านกฎหมาย</t>
  </si>
  <si>
    <t>ด้านแผนงาน</t>
  </si>
  <si>
    <t>ด้านพัฒนาห้องสมุด</t>
  </si>
  <si>
    <t>ด้านเทคโนโลยีสารสนเทศและการสื่อสาร</t>
  </si>
  <si>
    <t>ด้านเครือข่ายอินเตอร์เน็ตและเว็บไซต์</t>
  </si>
  <si>
    <t>งานวิจัยวัคซีนไข้หวัดนก</t>
  </si>
  <si>
    <t>งานตรวจสอบชีววัตถุ</t>
  </si>
  <si>
    <t>งานตรวจวิเคราะห์ตัวอย่าง</t>
  </si>
  <si>
    <t>งานสอบเทียบอุปกรณ์</t>
  </si>
  <si>
    <t>งานพัฒนาวิธีวิเคราะห์</t>
  </si>
  <si>
    <t>งานตรวจรับรองส่งออก</t>
  </si>
  <si>
    <t>ตรวจมาตรฐานฟาร์ม</t>
  </si>
  <si>
    <t>พัฒนาสิ่งแวดล้อม</t>
  </si>
  <si>
    <t>ตรวจรับรองโรงงาน</t>
  </si>
  <si>
    <t>ตรวจสอบผลิตภัณฑ์</t>
  </si>
  <si>
    <t>ยาสัตว์วัตถุอันตราย</t>
  </si>
  <si>
    <t>คุณภาพอาหารสัตว์</t>
  </si>
  <si>
    <t>ปรับโครงสร้างสัตว์ปีก</t>
  </si>
  <si>
    <t>วิจัยและพัฒนาสุขภาพ</t>
  </si>
  <si>
    <t>งานชันสูตรโรคสัตว์</t>
  </si>
  <si>
    <t>งานพัฒนาระบบเชื่อมโยงการผลิต แปรรูปและตลาดเชิงพาณิชย์</t>
  </si>
  <si>
    <t>งานวิจัยและพัฒนาการปศุสัตว์</t>
  </si>
  <si>
    <t>งานพัฒนาพันธุ์พืชอาหารสัตว์</t>
  </si>
  <si>
    <t>งานพัฒนาอาชีพผลิตพันธุ์พืชอาหารสัตว์</t>
  </si>
  <si>
    <t>งานพัฒนาเทคโนโลยีด้านอาหารสัตว์</t>
  </si>
  <si>
    <t>งานโครงการแก้ไขปัญหาอาหารสัตว์ราคาแพง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</si>
</sst>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0"/>
      <name val="Arial"/>
      <charset val="222"/>
    </font>
    <font>
      <sz val="10"/>
      <name val="Arial"/>
      <charset val="22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ordia New"/>
      <charset val="22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Arial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0"/>
      <name val="TH SarabunPSK"/>
      <family val="2"/>
    </font>
    <font>
      <sz val="16"/>
      <color indexed="10"/>
      <name val="TH SarabunPSK"/>
      <family val="2"/>
    </font>
    <font>
      <b/>
      <sz val="16"/>
      <name val="Angsana New"/>
      <family val="1"/>
    </font>
    <font>
      <sz val="8"/>
      <color indexed="81"/>
      <name val="Tahoma"/>
      <charset val="222"/>
    </font>
    <font>
      <b/>
      <sz val="8"/>
      <color indexed="81"/>
      <name val="Tahoma"/>
      <charset val="222"/>
    </font>
    <font>
      <b/>
      <sz val="18"/>
      <name val="TH SarabunPSK"/>
      <family val="2"/>
    </font>
    <font>
      <sz val="16"/>
      <color indexed="8"/>
      <name val="Angsana New"/>
      <family val="1"/>
    </font>
    <font>
      <sz val="16"/>
      <color indexed="17"/>
      <name val="TH SarabunPSK"/>
      <family val="2"/>
    </font>
    <font>
      <sz val="16"/>
      <color indexed="9"/>
      <name val="TH SarabunPSK"/>
      <family val="2"/>
    </font>
    <font>
      <sz val="16"/>
      <color indexed="22"/>
      <name val="TH SarabunPSK"/>
      <family val="2"/>
    </font>
    <font>
      <sz val="10"/>
      <color indexed="9"/>
      <name val="TH SarabunPSK"/>
      <family val="2"/>
    </font>
    <font>
      <b/>
      <sz val="20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5" fillId="3" borderId="0" applyNumberFormat="0" applyBorder="0" applyAlignment="0" applyProtection="0"/>
    <xf numFmtId="0" fontId="5" fillId="20" borderId="1" applyNumberFormat="0" applyAlignment="0" applyProtection="0"/>
    <xf numFmtId="0" fontId="9" fillId="21" borderId="2" applyNumberFormat="0" applyAlignment="0" applyProtection="0"/>
    <xf numFmtId="43" fontId="2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2" fillId="7" borderId="1" applyNumberFormat="0" applyAlignment="0" applyProtection="0"/>
    <xf numFmtId="0" fontId="10" fillId="0" borderId="6" applyNumberFormat="0" applyFill="0" applyAlignment="0" applyProtection="0"/>
    <xf numFmtId="0" fontId="13" fillId="22" borderId="0" applyNumberFormat="0" applyBorder="0" applyAlignment="0" applyProtection="0"/>
    <xf numFmtId="0" fontId="4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1" borderId="2" applyNumberFormat="0" applyAlignment="0" applyProtection="0"/>
    <xf numFmtId="0" fontId="10" fillId="0" borderId="6" applyNumberFormat="0" applyFill="0" applyAlignment="0" applyProtection="0"/>
    <xf numFmtId="0" fontId="1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2" fillId="7" borderId="1" applyNumberFormat="0" applyAlignment="0" applyProtection="0"/>
    <xf numFmtId="0" fontId="13" fillId="22" borderId="0" applyNumberFormat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6" fillId="20" borderId="8" applyNumberFormat="0" applyAlignment="0" applyProtection="0"/>
    <xf numFmtId="0" fontId="1" fillId="23" borderId="7" applyNumberFormat="0" applyFon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</cellStyleXfs>
  <cellXfs count="152">
    <xf numFmtId="0" fontId="0" fillId="0" borderId="0" xfId="0"/>
    <xf numFmtId="4" fontId="25" fillId="0" borderId="0" xfId="0" applyNumberFormat="1" applyFont="1" applyFill="1" applyBorder="1"/>
    <xf numFmtId="4" fontId="25" fillId="0" borderId="1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5" fillId="0" borderId="11" xfId="0" applyNumberFormat="1" applyFont="1" applyFill="1" applyBorder="1"/>
    <xf numFmtId="0" fontId="25" fillId="0" borderId="0" xfId="0" applyFont="1"/>
    <xf numFmtId="0" fontId="25" fillId="0" borderId="0" xfId="0" applyFont="1" applyAlignment="1">
      <alignment horizontal="left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4" fontId="25" fillId="0" borderId="11" xfId="0" applyNumberFormat="1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24" borderId="11" xfId="0" applyFont="1" applyFill="1" applyBorder="1" applyAlignment="1">
      <alignment vertical="center"/>
    </xf>
    <xf numFmtId="4" fontId="25" fillId="24" borderId="11" xfId="0" applyNumberFormat="1" applyFont="1" applyFill="1" applyBorder="1" applyAlignment="1">
      <alignment vertical="center"/>
    </xf>
    <xf numFmtId="0" fontId="25" fillId="24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4" fontId="26" fillId="0" borderId="0" xfId="0" applyNumberFormat="1" applyFont="1" applyAlignment="1">
      <alignment vertical="center"/>
    </xf>
    <xf numFmtId="4" fontId="26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25" fillId="24" borderId="11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5" fillId="0" borderId="11" xfId="0" applyFont="1" applyBorder="1" applyAlignment="1">
      <alignment vertical="center" shrinkToFit="1"/>
    </xf>
    <xf numFmtId="0" fontId="25" fillId="0" borderId="11" xfId="0" applyFont="1" applyBorder="1" applyAlignment="1">
      <alignment horizontal="center" vertical="center" shrinkToFit="1"/>
    </xf>
    <xf numFmtId="4" fontId="25" fillId="0" borderId="11" xfId="0" applyNumberFormat="1" applyFont="1" applyBorder="1" applyAlignment="1">
      <alignment horizontal="right" vertical="center" shrinkToFit="1"/>
    </xf>
    <xf numFmtId="4" fontId="25" fillId="0" borderId="11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left" shrinkToFit="1"/>
    </xf>
    <xf numFmtId="4" fontId="25" fillId="0" borderId="11" xfId="0" applyNumberFormat="1" applyFont="1" applyFill="1" applyBorder="1" applyAlignment="1">
      <alignment horizontal="right" shrinkToFit="1"/>
    </xf>
    <xf numFmtId="0" fontId="25" fillId="0" borderId="11" xfId="0" applyFont="1" applyBorder="1" applyAlignment="1">
      <alignment shrinkToFit="1"/>
    </xf>
    <xf numFmtId="0" fontId="25" fillId="0" borderId="11" xfId="0" applyFont="1" applyBorder="1" applyAlignment="1">
      <alignment horizontal="center"/>
    </xf>
    <xf numFmtId="0" fontId="25" fillId="24" borderId="11" xfId="0" applyFont="1" applyFill="1" applyBorder="1" applyAlignment="1">
      <alignment vertical="center" shrinkToFit="1"/>
    </xf>
    <xf numFmtId="0" fontId="25" fillId="24" borderId="11" xfId="0" applyFont="1" applyFill="1" applyBorder="1"/>
    <xf numFmtId="0" fontId="25" fillId="24" borderId="11" xfId="0" applyFont="1" applyFill="1" applyBorder="1" applyAlignment="1">
      <alignment horizontal="center" vertical="center" shrinkToFit="1"/>
    </xf>
    <xf numFmtId="4" fontId="25" fillId="0" borderId="11" xfId="0" applyNumberFormat="1" applyFont="1" applyBorder="1" applyAlignment="1">
      <alignment horizontal="right" shrinkToFit="1"/>
    </xf>
    <xf numFmtId="0" fontId="25" fillId="0" borderId="11" xfId="0" applyFont="1" applyBorder="1" applyAlignment="1">
      <alignment horizontal="center" vertical="center" wrapText="1" shrinkToFit="1"/>
    </xf>
    <xf numFmtId="0" fontId="25" fillId="24" borderId="11" xfId="0" applyFont="1" applyFill="1" applyBorder="1" applyAlignment="1"/>
    <xf numFmtId="0" fontId="25" fillId="0" borderId="0" xfId="0" applyFont="1" applyBorder="1" applyAlignment="1">
      <alignment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16" xfId="0" applyFont="1" applyBorder="1"/>
    <xf numFmtId="0" fontId="25" fillId="0" borderId="0" xfId="0" applyFont="1" applyBorder="1"/>
    <xf numFmtId="0" fontId="25" fillId="0" borderId="0" xfId="0" applyFont="1" applyAlignment="1"/>
    <xf numFmtId="4" fontId="25" fillId="0" borderId="0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center"/>
    </xf>
    <xf numFmtId="4" fontId="25" fillId="0" borderId="0" xfId="0" applyNumberFormat="1" applyFont="1"/>
    <xf numFmtId="0" fontId="31" fillId="0" borderId="0" xfId="0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25" fillId="0" borderId="17" xfId="0" applyNumberFormat="1" applyFont="1" applyBorder="1"/>
    <xf numFmtId="4" fontId="25" fillId="0" borderId="0" xfId="0" applyNumberFormat="1" applyFont="1" applyBorder="1"/>
    <xf numFmtId="0" fontId="25" fillId="25" borderId="11" xfId="0" applyFont="1" applyFill="1" applyBorder="1" applyAlignment="1">
      <alignment horizontal="center" vertical="center" wrapText="1"/>
    </xf>
    <xf numFmtId="4" fontId="25" fillId="0" borderId="16" xfId="0" applyNumberFormat="1" applyFont="1" applyBorder="1" applyAlignment="1">
      <alignment vertical="center"/>
    </xf>
    <xf numFmtId="0" fontId="25" fillId="0" borderId="18" xfId="0" applyFont="1" applyFill="1" applyBorder="1" applyAlignment="1">
      <alignment horizontal="center" vertical="center" wrapText="1"/>
    </xf>
    <xf numFmtId="4" fontId="26" fillId="0" borderId="0" xfId="0" applyNumberFormat="1" applyFont="1" applyFill="1" applyAlignment="1">
      <alignment vertical="center"/>
    </xf>
    <xf numFmtId="4" fontId="25" fillId="0" borderId="0" xfId="0" applyNumberFormat="1" applyFont="1" applyFill="1" applyAlignment="1">
      <alignment vertical="center"/>
    </xf>
    <xf numFmtId="0" fontId="25" fillId="0" borderId="17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33" fillId="0" borderId="11" xfId="0" applyFont="1" applyFill="1" applyBorder="1" applyAlignment="1">
      <alignment vertical="center" wrapText="1"/>
    </xf>
    <xf numFmtId="0" fontId="25" fillId="0" borderId="18" xfId="0" applyFont="1" applyBorder="1" applyAlignment="1">
      <alignment vertical="center"/>
    </xf>
    <xf numFmtId="0" fontId="25" fillId="24" borderId="11" xfId="0" applyFont="1" applyFill="1" applyBorder="1" applyAlignment="1">
      <alignment horizontal="right" vertical="center" wrapText="1"/>
    </xf>
    <xf numFmtId="0" fontId="25" fillId="24" borderId="11" xfId="0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4" fontId="25" fillId="0" borderId="18" xfId="0" applyNumberFormat="1" applyFont="1" applyFill="1" applyBorder="1" applyAlignment="1">
      <alignment vertical="center"/>
    </xf>
    <xf numFmtId="0" fontId="25" fillId="0" borderId="1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11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4" fontId="25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1" xfId="0" applyNumberFormat="1" applyFont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4" fontId="25" fillId="0" borderId="11" xfId="0" applyNumberFormat="1" applyFont="1" applyFill="1" applyBorder="1" applyAlignment="1">
      <alignment vertical="center" wrapText="1"/>
    </xf>
    <xf numFmtId="0" fontId="25" fillId="24" borderId="11" xfId="0" applyFont="1" applyFill="1" applyBorder="1" applyAlignment="1">
      <alignment wrapText="1"/>
    </xf>
    <xf numFmtId="4" fontId="25" fillId="0" borderId="10" xfId="0" applyNumberFormat="1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4" fontId="25" fillId="24" borderId="11" xfId="0" applyNumberFormat="1" applyFont="1" applyFill="1" applyBorder="1" applyAlignment="1">
      <alignment vertical="center" wrapText="1"/>
    </xf>
    <xf numFmtId="4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5" fillId="0" borderId="11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Fill="1" applyAlignment="1">
      <alignment vertical="center"/>
    </xf>
    <xf numFmtId="3" fontId="25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3" fontId="25" fillId="0" borderId="11" xfId="0" applyNumberFormat="1" applyFont="1" applyFill="1" applyBorder="1" applyAlignment="1">
      <alignment vertical="center" wrapText="1"/>
    </xf>
    <xf numFmtId="3" fontId="25" fillId="0" borderId="18" xfId="0" applyNumberFormat="1" applyFont="1" applyFill="1" applyBorder="1" applyAlignment="1">
      <alignment vertical="center" wrapText="1"/>
    </xf>
    <xf numFmtId="3" fontId="25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5" fillId="0" borderId="0" xfId="0" applyFont="1" applyFill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3" fontId="34" fillId="0" borderId="11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0" fontId="34" fillId="0" borderId="0" xfId="0" applyFont="1" applyFill="1" applyAlignment="1">
      <alignment vertical="center"/>
    </xf>
    <xf numFmtId="4" fontId="34" fillId="0" borderId="0" xfId="0" applyNumberFormat="1" applyFont="1" applyFill="1" applyAlignment="1">
      <alignment vertical="center"/>
    </xf>
    <xf numFmtId="0" fontId="26" fillId="0" borderId="0" xfId="0" applyFont="1" applyBorder="1" applyAlignment="1">
      <alignment vertical="center"/>
    </xf>
    <xf numFmtId="0" fontId="31" fillId="0" borderId="19" xfId="0" applyFont="1" applyBorder="1" applyAlignment="1">
      <alignment horizontal="left" vertical="center"/>
    </xf>
    <xf numFmtId="0" fontId="31" fillId="0" borderId="1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25" fillId="0" borderId="11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</cellXfs>
  <cellStyles count="93">
    <cellStyle name="20% - Accent1" xfId="1" xr:uid="{36B433B0-D9C9-4058-9A09-A69163B7F83B}"/>
    <cellStyle name="20% - Accent2" xfId="2" xr:uid="{1E09DC58-B7D1-42C2-B2A2-A274032FFFE2}"/>
    <cellStyle name="20% - Accent3" xfId="3" xr:uid="{80BFDD50-396D-438C-AE69-FC68DA866B25}"/>
    <cellStyle name="20% - Accent4" xfId="4" xr:uid="{93D4C3CB-758B-445D-B268-2BD396929657}"/>
    <cellStyle name="20% - Accent5" xfId="5" xr:uid="{D282CA29-7FDC-4AC1-BA99-9537D69FE7F5}"/>
    <cellStyle name="20% - Accent6" xfId="6" xr:uid="{D7598B74-3CB5-42E0-A483-DCB0CF8448C5}"/>
    <cellStyle name="20% - ส่วนที่ถูกเน้น1" xfId="7" builtinId="30" customBuiltin="1"/>
    <cellStyle name="20% - ส่วนที่ถูกเน้น2" xfId="8" builtinId="34" customBuiltin="1"/>
    <cellStyle name="20% - ส่วนที่ถูกเน้น3" xfId="9" builtinId="38" customBuiltin="1"/>
    <cellStyle name="20% - ส่วนที่ถูกเน้น4" xfId="10" builtinId="42" customBuiltin="1"/>
    <cellStyle name="20% - ส่วนที่ถูกเน้น5" xfId="11" builtinId="46" customBuiltin="1"/>
    <cellStyle name="20% - ส่วนที่ถูกเน้น6" xfId="12" builtinId="50" customBuiltin="1"/>
    <cellStyle name="40% - Accent1" xfId="13" xr:uid="{0B58488E-1493-4E44-B9D6-6872B2F61DFC}"/>
    <cellStyle name="40% - Accent2" xfId="14" xr:uid="{8B6BB599-29B7-4446-8771-DC08C887F61B}"/>
    <cellStyle name="40% - Accent3" xfId="15" xr:uid="{E59B9BFD-AA75-4E70-AD86-C77C15E3D3D2}"/>
    <cellStyle name="40% - Accent4" xfId="16" xr:uid="{CDEB69CD-5E42-495F-808F-082F6DE03351}"/>
    <cellStyle name="40% - Accent5" xfId="17" xr:uid="{55186C82-6CB5-42AB-9F1D-F92DE3A73936}"/>
    <cellStyle name="40% - Accent6" xfId="18" xr:uid="{034E213C-DBAF-45E1-BB2D-BB18959AB71F}"/>
    <cellStyle name="40% - ส่วนที่ถูกเน้น1" xfId="19" builtinId="31" customBuiltin="1"/>
    <cellStyle name="40% - ส่วนที่ถูกเน้น2" xfId="20" builtinId="35" customBuiltin="1"/>
    <cellStyle name="40% - ส่วนที่ถูกเน้น3" xfId="21" builtinId="39" customBuiltin="1"/>
    <cellStyle name="40% - ส่วนที่ถูกเน้น4" xfId="22" builtinId="43" customBuiltin="1"/>
    <cellStyle name="40% - ส่วนที่ถูกเน้น5" xfId="23" builtinId="47" customBuiltin="1"/>
    <cellStyle name="40% - ส่วนที่ถูกเน้น6" xfId="24" builtinId="51" customBuiltin="1"/>
    <cellStyle name="60% - Accent1" xfId="25" xr:uid="{6DC533A6-3572-4431-82A7-A1205584A6B8}"/>
    <cellStyle name="60% - Accent2" xfId="26" xr:uid="{8939625C-F4CA-4A56-B262-C15FA8D10738}"/>
    <cellStyle name="60% - Accent3" xfId="27" xr:uid="{5AFD16CB-8949-4255-B1D0-7ABE1A033528}"/>
    <cellStyle name="60% - Accent4" xfId="28" xr:uid="{CCD5F82A-162D-46D7-A77D-54D211928E21}"/>
    <cellStyle name="60% - Accent5" xfId="29" xr:uid="{7647EB92-36C2-41AF-A041-F29664B1976B}"/>
    <cellStyle name="60% - Accent6" xfId="30" xr:uid="{37186A2C-AFF6-4422-A8EF-F737E1C8B5DD}"/>
    <cellStyle name="60% - ส่วนที่ถูกเน้น1" xfId="31" builtinId="32" customBuiltin="1"/>
    <cellStyle name="60% - ส่วนที่ถูกเน้น2" xfId="32" builtinId="36" customBuiltin="1"/>
    <cellStyle name="60% - ส่วนที่ถูกเน้น3" xfId="33" builtinId="40" customBuiltin="1"/>
    <cellStyle name="60% - ส่วนที่ถูกเน้น4" xfId="34" builtinId="44" customBuiltin="1"/>
    <cellStyle name="60% - ส่วนที่ถูกเน้น5" xfId="35" builtinId="48" customBuiltin="1"/>
    <cellStyle name="60% - ส่วนที่ถูกเน้น6" xfId="36" builtinId="52" customBuiltin="1"/>
    <cellStyle name="Accent1" xfId="37" xr:uid="{0E38CFA4-2B13-4C4E-ABB8-25B69E1B179D}"/>
    <cellStyle name="Accent2" xfId="38" xr:uid="{3D70D9BE-3C02-4C25-9230-A292BFFC1311}"/>
    <cellStyle name="Accent3" xfId="39" xr:uid="{4E35A3AD-3BC5-4FF0-954B-063ABDC228F6}"/>
    <cellStyle name="Accent4" xfId="40" xr:uid="{63149EE3-05B8-4DE0-9ABD-8A008ADFAD54}"/>
    <cellStyle name="Accent5" xfId="41" xr:uid="{5DDE054C-A65B-49B1-BF8E-F1704C684DD8}"/>
    <cellStyle name="Accent6" xfId="42" xr:uid="{943F5E15-84FB-4EB0-8B36-8CA3451CFFDA}"/>
    <cellStyle name="Bad" xfId="43" xr:uid="{99498212-CC5E-41E0-9855-5558F2D88B07}"/>
    <cellStyle name="Calculation" xfId="44" xr:uid="{BC7ED6D2-A52C-4ACB-8A9F-56C24F3D842C}"/>
    <cellStyle name="Check Cell" xfId="45" xr:uid="{4A288CFB-3975-448A-8952-EACA0BECDBB8}"/>
    <cellStyle name="Comma 2" xfId="46" xr:uid="{A380535E-119A-4A65-B1D5-E4BE8011B036}"/>
    <cellStyle name="Explanatory Text" xfId="47" xr:uid="{C089BE5B-839F-42C3-8A13-7CEDB40B45D2}"/>
    <cellStyle name="Good" xfId="48" xr:uid="{080C0CCA-63D2-49FD-B936-E7BE781A9FF5}"/>
    <cellStyle name="Heading 1" xfId="49" xr:uid="{9F677C13-D6E8-47DB-96F1-B10AE60FB823}"/>
    <cellStyle name="Heading 2" xfId="50" xr:uid="{C0F12A6B-A01A-4613-B40A-53847DA3A971}"/>
    <cellStyle name="Heading 3" xfId="51" xr:uid="{A5A8841D-6278-4FE8-BC45-95E50AC8A535}"/>
    <cellStyle name="Heading 4" xfId="52" xr:uid="{E729E18E-282F-49F3-A5A7-3F93B88104CF}"/>
    <cellStyle name="Input" xfId="53" xr:uid="{C14DA7B2-E2FD-4725-90AB-78BF562DE1ED}"/>
    <cellStyle name="Linked Cell" xfId="54" xr:uid="{4CBED4AC-D341-4A46-9817-B01C6D9C021E}"/>
    <cellStyle name="Neutral" xfId="55" xr:uid="{8B27A82D-4B7B-462D-B198-9FDDEE08AF59}"/>
    <cellStyle name="Normal_Org structure from questionaire กท ท่องเที่ยวและกีฬา draft 8" xfId="56" xr:uid="{F434C5E3-16A2-40F7-88E9-637D37E2AEF3}"/>
    <cellStyle name="Note" xfId="57" xr:uid="{A4B29514-D16F-4AAB-BD7B-4DEE1041BC5E}"/>
    <cellStyle name="Output" xfId="58" xr:uid="{33F6261A-9A6E-4662-B270-90EACAA33FAC}"/>
    <cellStyle name="Title" xfId="59" xr:uid="{E2A0B936-71AB-4866-9256-661E67013179}"/>
    <cellStyle name="Total" xfId="60" xr:uid="{BCC4FA0B-D5F4-4DBA-8A57-4BA0D86AA291}"/>
    <cellStyle name="Warning Text" xfId="61" xr:uid="{FBD74A25-617E-4CE2-8C7C-E67FE8AC4B8C}"/>
    <cellStyle name="การคำนวณ" xfId="62" builtinId="22" customBuiltin="1"/>
    <cellStyle name="ข้อความเตือน" xfId="63" builtinId="11" customBuiltin="1"/>
    <cellStyle name="ข้อความอธิบาย" xfId="64" builtinId="53" customBuiltin="1"/>
    <cellStyle name="เครื่องหมายจุลภาค 2" xfId="65" xr:uid="{703EBE2D-AAA3-498E-900E-079ED8008B5F}"/>
    <cellStyle name="เครื่องหมายจุลภาค 3" xfId="66" xr:uid="{1043A3D2-9377-4D6A-8693-8DE60EFCA51B}"/>
    <cellStyle name="เครื่องหมายจุลภาค 4" xfId="67" xr:uid="{3384FECA-1B4C-4B42-948A-909FFE0A606F}"/>
    <cellStyle name="เครื่องหมายจุลภาค 6" xfId="68" xr:uid="{AE25F563-C1A6-4F76-BE7F-625E33FCA390}"/>
    <cellStyle name="ชื่อเรื่อง" xfId="69" builtinId="15" customBuiltin="1"/>
    <cellStyle name="เซลล์ตรวจสอบ" xfId="70" builtinId="23" customBuiltin="1"/>
    <cellStyle name="เซลล์ที่มีการเชื่อมโยง" xfId="71" xr:uid="{88638132-F942-47AE-A14C-542EC9F3E358}"/>
    <cellStyle name="ดี" xfId="72" builtinId="26" customBuiltin="1"/>
    <cellStyle name="ปกติ" xfId="0" builtinId="0"/>
    <cellStyle name="ปกติ 2" xfId="73" xr:uid="{2FB04521-A029-4A14-9EE1-DE343A9620C7}"/>
    <cellStyle name="ปกติ 3" xfId="74" xr:uid="{9332B66E-1E52-4518-AFDF-3A827F164217}"/>
    <cellStyle name="ปกติ 4" xfId="75" xr:uid="{34E0D734-1088-4DA9-B43B-C85B564F2024}"/>
    <cellStyle name="ปกติ 6" xfId="76" xr:uid="{E5206636-D344-42B6-99A4-B1AE8E96C985}"/>
    <cellStyle name="ป้อนค่า" xfId="77" builtinId="20" customBuiltin="1"/>
    <cellStyle name="ปานกลาง" xfId="78" builtinId="28" customBuiltin="1"/>
    <cellStyle name="ผลรวม" xfId="79" builtinId="25" customBuiltin="1"/>
    <cellStyle name="แย่" xfId="80" builtinId="27" customBuiltin="1"/>
    <cellStyle name="ส่วนที่ถูกเน้น1" xfId="81" builtinId="29" customBuiltin="1"/>
    <cellStyle name="ส่วนที่ถูกเน้น2" xfId="82" builtinId="33" customBuiltin="1"/>
    <cellStyle name="ส่วนที่ถูกเน้น3" xfId="83" builtinId="37" customBuiltin="1"/>
    <cellStyle name="ส่วนที่ถูกเน้น4" xfId="84" builtinId="41" customBuiltin="1"/>
    <cellStyle name="ส่วนที่ถูกเน้น5" xfId="85" builtinId="45" customBuiltin="1"/>
    <cellStyle name="ส่วนที่ถูกเน้น6" xfId="86" builtinId="49" customBuiltin="1"/>
    <cellStyle name="แสดงผล" xfId="87" builtinId="21" customBuiltin="1"/>
    <cellStyle name="หมายเหตุ" xfId="88" builtinId="10" customBuiltin="1"/>
    <cellStyle name="หัวเรื่อง 1" xfId="89" builtinId="16" customBuiltin="1"/>
    <cellStyle name="หัวเรื่อง 2" xfId="90" builtinId="17" customBuiltin="1"/>
    <cellStyle name="หัวเรื่อง 3" xfId="91" builtinId="18" customBuiltin="1"/>
    <cellStyle name="หัวเรื่อง 4" xfId="92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51B3-2E46-4367-A726-85F7837D394E}">
  <sheetPr>
    <tabColor indexed="50"/>
  </sheetPr>
  <dimension ref="A1:J4"/>
  <sheetViews>
    <sheetView tabSelected="1" zoomScaleNormal="100" workbookViewId="0">
      <selection activeCell="C9" sqref="C9"/>
    </sheetView>
  </sheetViews>
  <sheetFormatPr defaultRowHeight="13.5" x14ac:dyDescent="0.2"/>
  <cols>
    <col min="1" max="1" width="50.7109375" style="6" customWidth="1"/>
    <col min="2" max="3" width="25.7109375" style="6" customWidth="1"/>
    <col min="4" max="4" width="15.7109375" style="12" customWidth="1"/>
    <col min="5" max="5" width="42.7109375" style="12" hidden="1" customWidth="1"/>
    <col min="6" max="6" width="11.42578125" style="12" hidden="1" customWidth="1"/>
    <col min="7" max="7" width="25.7109375" style="6" hidden="1" customWidth="1"/>
    <col min="8" max="8" width="15.7109375" style="6" hidden="1" customWidth="1"/>
    <col min="9" max="9" width="12.7109375" style="6" hidden="1" customWidth="1"/>
    <col min="10" max="10" width="8.7109375" style="12" hidden="1" customWidth="1"/>
    <col min="11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7" customFormat="1" ht="21" x14ac:dyDescent="0.2">
      <c r="A2" s="25" t="s">
        <v>175</v>
      </c>
      <c r="B2" s="26"/>
      <c r="C2" s="26"/>
      <c r="D2" s="27"/>
      <c r="E2" s="26"/>
      <c r="F2" s="26"/>
      <c r="G2" s="26"/>
      <c r="H2" s="26"/>
      <c r="I2" s="26"/>
      <c r="J2" s="27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9" t="s">
        <v>29</v>
      </c>
      <c r="G3" s="10" t="s">
        <v>9</v>
      </c>
      <c r="H3" s="10" t="s">
        <v>8</v>
      </c>
      <c r="I3" s="10" t="s">
        <v>7</v>
      </c>
      <c r="J3" s="10" t="s">
        <v>4</v>
      </c>
    </row>
    <row r="4" spans="1:10" s="7" customFormat="1" ht="60" customHeight="1" x14ac:dyDescent="0.2">
      <c r="A4" s="28" t="s">
        <v>243</v>
      </c>
      <c r="B4" s="29">
        <v>2532129.04</v>
      </c>
      <c r="C4" s="30">
        <v>1</v>
      </c>
      <c r="D4" s="30" t="s">
        <v>190</v>
      </c>
      <c r="E4" s="30" t="s">
        <v>144</v>
      </c>
      <c r="F4" s="31">
        <v>100</v>
      </c>
      <c r="G4" s="32"/>
      <c r="H4" s="33"/>
      <c r="I4" s="32"/>
      <c r="J4" s="34"/>
    </row>
  </sheetData>
  <mergeCells count="1">
    <mergeCell ref="A1:J1"/>
  </mergeCells>
  <phoneticPr fontId="20" type="noConversion"/>
  <pageMargins left="0.82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F246-9121-433C-8C08-0DB4E0F93146}">
  <sheetPr>
    <tabColor indexed="50"/>
  </sheetPr>
  <dimension ref="A1:J8"/>
  <sheetViews>
    <sheetView zoomScaleNormal="100" workbookViewId="0">
      <selection activeCell="B8" sqref="B8:H8"/>
    </sheetView>
  </sheetViews>
  <sheetFormatPr defaultRowHeight="13.5" x14ac:dyDescent="0.2"/>
  <cols>
    <col min="1" max="1" width="25.7109375" style="6" customWidth="1"/>
    <col min="2" max="2" width="20.7109375" style="6" customWidth="1"/>
    <col min="3" max="3" width="17.7109375" style="6" customWidth="1"/>
    <col min="4" max="4" width="8.85546875" style="6" bestFit="1" customWidth="1"/>
    <col min="5" max="5" width="30.85546875" style="6" hidden="1" customWidth="1"/>
    <col min="6" max="6" width="11.42578125" style="6" hidden="1" customWidth="1"/>
    <col min="7" max="7" width="21.7109375" style="12" customWidth="1"/>
    <col min="8" max="8" width="18.7109375" style="12" customWidth="1"/>
    <col min="9" max="9" width="17.7109375" style="12" customWidth="1"/>
    <col min="10" max="10" width="8.85546875" style="11" bestFit="1" customWidth="1"/>
    <col min="11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7" customFormat="1" ht="21" x14ac:dyDescent="0.2">
      <c r="A2" s="141" t="s">
        <v>44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0" s="7" customFormat="1" ht="80.099999999999994" customHeight="1" x14ac:dyDescent="0.2">
      <c r="A4" s="28" t="s">
        <v>271</v>
      </c>
      <c r="B4" s="29">
        <v>212828946.60999998</v>
      </c>
      <c r="C4" s="28"/>
      <c r="D4" s="30" t="s">
        <v>5</v>
      </c>
      <c r="E4" s="35" t="s">
        <v>164</v>
      </c>
      <c r="F4" s="31">
        <v>100</v>
      </c>
      <c r="G4" s="35" t="s">
        <v>10</v>
      </c>
      <c r="H4" s="29">
        <v>219789811.53999999</v>
      </c>
      <c r="I4" s="35"/>
      <c r="J4" s="43" t="s">
        <v>5</v>
      </c>
    </row>
    <row r="5" spans="1:10" s="7" customFormat="1" ht="80.099999999999994" customHeight="1" x14ac:dyDescent="0.2">
      <c r="A5" s="28" t="s">
        <v>270</v>
      </c>
      <c r="B5" s="29">
        <v>16784306.379999999</v>
      </c>
      <c r="C5" s="28"/>
      <c r="D5" s="30" t="s">
        <v>6</v>
      </c>
      <c r="E5" s="35" t="s">
        <v>165</v>
      </c>
      <c r="F5" s="31">
        <v>100</v>
      </c>
      <c r="G5" s="35" t="s">
        <v>11</v>
      </c>
      <c r="H5" s="29">
        <v>17333260.32</v>
      </c>
      <c r="I5" s="35"/>
      <c r="J5" s="43" t="s">
        <v>6</v>
      </c>
    </row>
    <row r="8" spans="1:10" ht="21" x14ac:dyDescent="0.2">
      <c r="B8" s="38"/>
      <c r="C8" s="38"/>
      <c r="D8" s="38"/>
      <c r="E8" s="38"/>
      <c r="F8" s="38"/>
      <c r="G8" s="38"/>
      <c r="H8" s="38"/>
      <c r="I8" s="6"/>
      <c r="J8" s="17"/>
    </row>
  </sheetData>
  <mergeCells count="2">
    <mergeCell ref="A2:J2"/>
    <mergeCell ref="A1:J1"/>
  </mergeCells>
  <phoneticPr fontId="20" type="noConversion"/>
  <pageMargins left="0.54" right="0.4" top="0.43" bottom="0.55000000000000004" header="0.31" footer="0.33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3957-0171-4EEF-A068-4930659662C6}">
  <sheetPr>
    <tabColor indexed="50"/>
  </sheetPr>
  <dimension ref="A1:J19"/>
  <sheetViews>
    <sheetView topLeftCell="A10" zoomScaleNormal="100" workbookViewId="0">
      <selection activeCell="B18" sqref="B18:F18"/>
    </sheetView>
  </sheetViews>
  <sheetFormatPr defaultRowHeight="21" x14ac:dyDescent="0.35"/>
  <cols>
    <col min="1" max="1" width="21.85546875" style="65" customWidth="1"/>
    <col min="2" max="3" width="17.7109375" style="23" customWidth="1"/>
    <col min="4" max="4" width="9.85546875" style="67" customWidth="1"/>
    <col min="5" max="5" width="53" style="24" bestFit="1" customWidth="1"/>
    <col min="6" max="6" width="18.5703125" style="23" customWidth="1"/>
    <col min="7" max="7" width="13.7109375" style="23" customWidth="1"/>
    <col min="8" max="8" width="9.85546875" style="67" customWidth="1"/>
    <col min="9" max="9" width="15" style="68" bestFit="1" customWidth="1"/>
    <col min="10" max="16384" width="9.140625" style="23"/>
  </cols>
  <sheetData>
    <row r="1" spans="1:10" s="6" customFormat="1" ht="29.25" customHeight="1" x14ac:dyDescent="0.2">
      <c r="A1" s="69" t="s">
        <v>189</v>
      </c>
      <c r="B1" s="69"/>
      <c r="C1" s="69"/>
      <c r="D1" s="69"/>
      <c r="E1" s="69"/>
      <c r="F1" s="69"/>
      <c r="G1" s="69"/>
      <c r="H1" s="69"/>
      <c r="I1" s="70"/>
      <c r="J1" s="69"/>
    </row>
    <row r="2" spans="1:10" x14ac:dyDescent="0.35">
      <c r="A2" s="144" t="s">
        <v>167</v>
      </c>
      <c r="B2" s="145"/>
      <c r="C2" s="145"/>
      <c r="D2" s="145"/>
      <c r="E2" s="145"/>
      <c r="F2" s="145"/>
      <c r="G2" s="145"/>
      <c r="H2" s="146"/>
      <c r="I2" s="71"/>
      <c r="J2" s="64"/>
    </row>
    <row r="3" spans="1:10" ht="30" customHeight="1" x14ac:dyDescent="0.35">
      <c r="A3" s="142" t="s">
        <v>181</v>
      </c>
      <c r="B3" s="142" t="s">
        <v>8</v>
      </c>
      <c r="C3" s="142" t="s">
        <v>7</v>
      </c>
      <c r="D3" s="147" t="s">
        <v>4</v>
      </c>
      <c r="E3" s="142" t="s">
        <v>9</v>
      </c>
      <c r="F3" s="142" t="s">
        <v>8</v>
      </c>
      <c r="G3" s="142" t="s">
        <v>7</v>
      </c>
      <c r="H3" s="147" t="s">
        <v>4</v>
      </c>
      <c r="I3" s="71"/>
    </row>
    <row r="4" spans="1:10" ht="30" customHeight="1" x14ac:dyDescent="0.35">
      <c r="A4" s="143"/>
      <c r="B4" s="143"/>
      <c r="C4" s="143"/>
      <c r="D4" s="147"/>
      <c r="E4" s="143"/>
      <c r="F4" s="143"/>
      <c r="G4" s="143"/>
      <c r="H4" s="147"/>
      <c r="I4" s="71"/>
    </row>
    <row r="5" spans="1:10" ht="30" customHeight="1" x14ac:dyDescent="0.35">
      <c r="A5" s="47" t="s">
        <v>263</v>
      </c>
      <c r="B5" s="22">
        <v>154065017.68000001</v>
      </c>
      <c r="C5" s="48"/>
      <c r="D5" s="48" t="s">
        <v>12</v>
      </c>
      <c r="E5" s="47" t="s">
        <v>32</v>
      </c>
      <c r="F5" s="49">
        <v>46750183.820000008</v>
      </c>
      <c r="G5" s="48"/>
      <c r="H5" s="47" t="s">
        <v>12</v>
      </c>
      <c r="I5" s="71"/>
    </row>
    <row r="6" spans="1:10" ht="30" customHeight="1" x14ac:dyDescent="0.35">
      <c r="A6" s="47" t="s">
        <v>268</v>
      </c>
      <c r="B6" s="22">
        <v>58944751.109999999</v>
      </c>
      <c r="C6" s="48"/>
      <c r="D6" s="48" t="s">
        <v>13</v>
      </c>
      <c r="E6" s="47" t="s">
        <v>33</v>
      </c>
      <c r="F6" s="49">
        <v>169237721.29000002</v>
      </c>
      <c r="G6" s="48"/>
      <c r="H6" s="47" t="s">
        <v>12</v>
      </c>
      <c r="I6" s="71"/>
    </row>
    <row r="7" spans="1:10" ht="30" customHeight="1" x14ac:dyDescent="0.35">
      <c r="A7" s="47" t="s">
        <v>266</v>
      </c>
      <c r="B7" s="22">
        <v>28778236.550000004</v>
      </c>
      <c r="C7" s="48"/>
      <c r="D7" s="48" t="s">
        <v>16</v>
      </c>
      <c r="E7" s="35" t="s">
        <v>34</v>
      </c>
      <c r="F7" s="50">
        <v>15684091.649999999</v>
      </c>
      <c r="G7" s="48"/>
      <c r="H7" s="47" t="s">
        <v>5</v>
      </c>
      <c r="I7" s="71"/>
    </row>
    <row r="8" spans="1:10" ht="30" customHeight="1" x14ac:dyDescent="0.35">
      <c r="A8" s="47" t="s">
        <v>265</v>
      </c>
      <c r="B8" s="22">
        <v>115131991.12999998</v>
      </c>
      <c r="C8" s="48"/>
      <c r="D8" s="48" t="s">
        <v>16</v>
      </c>
      <c r="E8" s="51" t="s">
        <v>35</v>
      </c>
      <c r="F8" s="52">
        <v>54833145.019999996</v>
      </c>
      <c r="G8" s="48"/>
      <c r="H8" s="47" t="s">
        <v>14</v>
      </c>
      <c r="I8" s="71"/>
    </row>
    <row r="9" spans="1:10" ht="30" customHeight="1" x14ac:dyDescent="0.35">
      <c r="A9" s="47" t="s">
        <v>264</v>
      </c>
      <c r="B9" s="22">
        <v>65341790.469999991</v>
      </c>
      <c r="C9" s="48"/>
      <c r="D9" s="48" t="s">
        <v>17</v>
      </c>
      <c r="E9" s="51" t="s">
        <v>43</v>
      </c>
      <c r="F9" s="52">
        <v>41027651.219999999</v>
      </c>
      <c r="G9" s="31"/>
      <c r="H9" s="47" t="s">
        <v>15</v>
      </c>
      <c r="I9" s="71"/>
    </row>
    <row r="10" spans="1:10" ht="30" customHeight="1" x14ac:dyDescent="0.35">
      <c r="A10" s="47" t="s">
        <v>267</v>
      </c>
      <c r="B10" s="22">
        <v>5101844.13</v>
      </c>
      <c r="C10" s="48"/>
      <c r="D10" s="48" t="s">
        <v>14</v>
      </c>
      <c r="E10" s="51" t="s">
        <v>36</v>
      </c>
      <c r="F10" s="52">
        <v>35870520.149999999</v>
      </c>
      <c r="G10" s="53"/>
      <c r="H10" s="47" t="s">
        <v>16</v>
      </c>
      <c r="I10" s="71"/>
    </row>
    <row r="11" spans="1:10" ht="30" customHeight="1" x14ac:dyDescent="0.35">
      <c r="A11" s="47" t="s">
        <v>187</v>
      </c>
      <c r="B11" s="22">
        <v>82243649.400000036</v>
      </c>
      <c r="C11" s="48"/>
      <c r="D11" s="54" t="s">
        <v>5</v>
      </c>
      <c r="E11" s="51" t="s">
        <v>41</v>
      </c>
      <c r="F11" s="52">
        <v>7202909.1000000006</v>
      </c>
      <c r="G11" s="53"/>
      <c r="H11" s="47" t="s">
        <v>16</v>
      </c>
      <c r="I11" s="71"/>
    </row>
    <row r="12" spans="1:10" ht="30" customHeight="1" x14ac:dyDescent="0.35">
      <c r="A12" s="47" t="s">
        <v>269</v>
      </c>
      <c r="B12" s="22">
        <v>24733980.980000004</v>
      </c>
      <c r="C12" s="48"/>
      <c r="D12" s="48" t="s">
        <v>6</v>
      </c>
      <c r="E12" s="51" t="s">
        <v>168</v>
      </c>
      <c r="F12" s="52">
        <v>3601454.55</v>
      </c>
      <c r="G12" s="53"/>
      <c r="H12" s="47" t="s">
        <v>16</v>
      </c>
      <c r="I12" s="71"/>
    </row>
    <row r="13" spans="1:10" ht="30" customHeight="1" x14ac:dyDescent="0.35">
      <c r="A13" s="55"/>
      <c r="B13" s="56"/>
      <c r="C13" s="57"/>
      <c r="D13" s="57"/>
      <c r="E13" s="51" t="s">
        <v>40</v>
      </c>
      <c r="F13" s="52">
        <v>80350213.530000001</v>
      </c>
      <c r="G13" s="53"/>
      <c r="H13" s="47" t="s">
        <v>16</v>
      </c>
      <c r="I13" s="71"/>
    </row>
    <row r="14" spans="1:10" ht="30" customHeight="1" x14ac:dyDescent="0.35">
      <c r="A14" s="55"/>
      <c r="B14" s="57"/>
      <c r="C14" s="57"/>
      <c r="D14" s="57"/>
      <c r="E14" s="51" t="s">
        <v>37</v>
      </c>
      <c r="F14" s="58">
        <v>84933541.650000036</v>
      </c>
      <c r="G14" s="59"/>
      <c r="H14" s="47" t="s">
        <v>5</v>
      </c>
    </row>
    <row r="15" spans="1:10" ht="30" customHeight="1" x14ac:dyDescent="0.35">
      <c r="A15" s="55"/>
      <c r="B15" s="57"/>
      <c r="C15" s="57"/>
      <c r="D15" s="57"/>
      <c r="E15" s="51" t="s">
        <v>42</v>
      </c>
      <c r="F15" s="58">
        <v>7906095.5700000003</v>
      </c>
      <c r="G15" s="59"/>
      <c r="H15" s="47" t="s">
        <v>6</v>
      </c>
    </row>
    <row r="16" spans="1:10" ht="30" customHeight="1" x14ac:dyDescent="0.35">
      <c r="A16" s="60"/>
      <c r="B16" s="56"/>
      <c r="C16" s="57"/>
      <c r="D16" s="55"/>
      <c r="E16" s="47" t="s">
        <v>38</v>
      </c>
      <c r="F16" s="49">
        <v>4420103.59</v>
      </c>
      <c r="G16" s="59"/>
      <c r="H16" s="47" t="s">
        <v>39</v>
      </c>
    </row>
    <row r="17" spans="1:9" ht="30" customHeight="1" x14ac:dyDescent="0.35">
      <c r="A17" s="61"/>
      <c r="B17" s="62"/>
      <c r="C17" s="62"/>
      <c r="D17" s="61"/>
      <c r="E17" s="63"/>
      <c r="F17" s="72"/>
      <c r="G17" s="72"/>
      <c r="H17" s="72"/>
      <c r="I17" s="72"/>
    </row>
    <row r="18" spans="1:9" x14ac:dyDescent="0.35">
      <c r="A18" s="61"/>
      <c r="B18" s="66"/>
      <c r="C18" s="62"/>
      <c r="D18" s="61"/>
      <c r="E18" s="64"/>
      <c r="F18" s="68"/>
      <c r="H18" s="23"/>
    </row>
    <row r="19" spans="1:9" x14ac:dyDescent="0.35">
      <c r="B19" s="66"/>
    </row>
  </sheetData>
  <mergeCells count="9">
    <mergeCell ref="B3:B4"/>
    <mergeCell ref="C3:C4"/>
    <mergeCell ref="A2:H2"/>
    <mergeCell ref="A3:A4"/>
    <mergeCell ref="D3:D4"/>
    <mergeCell ref="E3:E4"/>
    <mergeCell ref="H3:H4"/>
    <mergeCell ref="F3:F4"/>
    <mergeCell ref="G3:G4"/>
  </mergeCells>
  <phoneticPr fontId="20" type="noConversion"/>
  <pageMargins left="0.26" right="0" top="0.39370078740157499" bottom="0" header="0.511811023622047" footer="0.511811023622047"/>
  <pageSetup paperSize="9" scale="90" orientation="landscape" r:id="rId1"/>
  <headerFooter alignWithMargins="0">
    <oddFooter>&amp;C&amp;"TH SarabunPSK,ธรรมดา"&amp;16หน้าที่ &amp;P จาก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220E-57F2-4D91-B6AF-0A15E4CFA90B}">
  <sheetPr>
    <tabColor indexed="50"/>
  </sheetPr>
  <dimension ref="A1:K48"/>
  <sheetViews>
    <sheetView topLeftCell="A7" zoomScaleNormal="100" workbookViewId="0">
      <selection activeCell="H12" sqref="H12:H16"/>
    </sheetView>
  </sheetViews>
  <sheetFormatPr defaultRowHeight="13.5" x14ac:dyDescent="0.2"/>
  <cols>
    <col min="1" max="1" width="28.28515625" style="12" customWidth="1"/>
    <col min="2" max="2" width="17.7109375" style="12" customWidth="1"/>
    <col min="3" max="3" width="13.7109375" style="12" customWidth="1"/>
    <col min="4" max="4" width="7.42578125" style="6" customWidth="1"/>
    <col min="5" max="5" width="11.42578125" style="6" hidden="1" customWidth="1"/>
    <col min="6" max="6" width="32.5703125" style="6" customWidth="1"/>
    <col min="7" max="7" width="17.7109375" style="6" customWidth="1"/>
    <col min="8" max="8" width="13.7109375" style="6" customWidth="1"/>
    <col min="9" max="9" width="8.140625" style="12" customWidth="1"/>
    <col min="10" max="10" width="16.28515625" style="6" customWidth="1"/>
    <col min="11" max="11" width="15" style="36" bestFit="1" customWidth="1"/>
    <col min="12" max="12" width="5.5703125" style="6" bestFit="1" customWidth="1"/>
    <col min="13" max="16384" width="9.140625" style="6"/>
  </cols>
  <sheetData>
    <row r="1" spans="1:11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48"/>
    </row>
    <row r="2" spans="1:11" s="7" customFormat="1" ht="21" x14ac:dyDescent="0.2">
      <c r="A2" s="141" t="s">
        <v>53</v>
      </c>
      <c r="B2" s="141"/>
      <c r="C2" s="141"/>
      <c r="D2" s="141"/>
      <c r="E2" s="141"/>
      <c r="F2" s="141"/>
      <c r="G2" s="141"/>
      <c r="H2" s="141"/>
      <c r="I2" s="141"/>
      <c r="K2" s="38"/>
    </row>
    <row r="3" spans="1:11" s="11" customFormat="1" ht="42" customHeight="1" x14ac:dyDescent="0.2">
      <c r="A3" s="10" t="s">
        <v>181</v>
      </c>
      <c r="B3" s="8" t="s">
        <v>8</v>
      </c>
      <c r="C3" s="8" t="s">
        <v>7</v>
      </c>
      <c r="D3" s="10" t="s">
        <v>4</v>
      </c>
      <c r="E3" s="9" t="s">
        <v>29</v>
      </c>
      <c r="F3" s="8" t="s">
        <v>9</v>
      </c>
      <c r="G3" s="8" t="s">
        <v>8</v>
      </c>
      <c r="H3" s="8" t="s">
        <v>7</v>
      </c>
      <c r="I3" s="8" t="s">
        <v>4</v>
      </c>
      <c r="K3" s="76"/>
    </row>
    <row r="4" spans="1:11" s="7" customFormat="1" ht="39.950000000000003" customHeight="1" x14ac:dyDescent="0.2">
      <c r="A4" s="45" t="s">
        <v>57</v>
      </c>
      <c r="B4" s="3">
        <v>48570624.129999995</v>
      </c>
      <c r="C4" s="45"/>
      <c r="D4" s="44" t="s">
        <v>58</v>
      </c>
      <c r="E4" s="44">
        <v>100</v>
      </c>
      <c r="F4" s="45" t="s">
        <v>59</v>
      </c>
      <c r="G4" s="89">
        <v>83134847.950000003</v>
      </c>
      <c r="H4" s="91"/>
      <c r="I4" s="30" t="s">
        <v>58</v>
      </c>
      <c r="K4" s="38"/>
    </row>
    <row r="5" spans="1:11" s="7" customFormat="1" ht="39.950000000000003" customHeight="1" x14ac:dyDescent="0.2">
      <c r="A5" s="45" t="s">
        <v>204</v>
      </c>
      <c r="B5" s="3">
        <v>10382442.68</v>
      </c>
      <c r="C5" s="45"/>
      <c r="D5" s="44" t="s">
        <v>58</v>
      </c>
      <c r="E5" s="44">
        <v>100</v>
      </c>
      <c r="F5" s="45" t="s">
        <v>60</v>
      </c>
      <c r="G5" s="89">
        <v>153502346.16</v>
      </c>
      <c r="H5" s="45"/>
      <c r="I5" s="30" t="s">
        <v>58</v>
      </c>
      <c r="K5" s="38"/>
    </row>
    <row r="6" spans="1:11" s="7" customFormat="1" ht="39.950000000000003" customHeight="1" x14ac:dyDescent="0.2">
      <c r="A6" s="45" t="s">
        <v>205</v>
      </c>
      <c r="B6" s="3">
        <v>18874565.98</v>
      </c>
      <c r="C6" s="45"/>
      <c r="D6" s="44" t="s">
        <v>58</v>
      </c>
      <c r="E6" s="44">
        <v>100</v>
      </c>
      <c r="F6" s="45" t="s">
        <v>61</v>
      </c>
      <c r="G6" s="4">
        <v>49422401.329999998</v>
      </c>
      <c r="H6" s="45"/>
      <c r="I6" s="30" t="s">
        <v>58</v>
      </c>
      <c r="K6" s="38"/>
    </row>
    <row r="7" spans="1:11" s="7" customFormat="1" ht="39.950000000000003" customHeight="1" x14ac:dyDescent="0.2">
      <c r="A7" s="45" t="s">
        <v>206</v>
      </c>
      <c r="B7" s="3">
        <v>2674288.5299999998</v>
      </c>
      <c r="C7" s="45"/>
      <c r="D7" s="44" t="s">
        <v>58</v>
      </c>
      <c r="E7" s="44">
        <v>100</v>
      </c>
      <c r="F7" s="45" t="s">
        <v>63</v>
      </c>
      <c r="G7" s="4">
        <v>364817.05</v>
      </c>
      <c r="H7" s="45"/>
      <c r="I7" s="30" t="s">
        <v>58</v>
      </c>
      <c r="K7" s="38"/>
    </row>
    <row r="8" spans="1:11" s="7" customFormat="1" ht="39.950000000000003" customHeight="1" x14ac:dyDescent="0.2">
      <c r="A8" s="45" t="s">
        <v>207</v>
      </c>
      <c r="B8" s="3">
        <v>53126163.879999995</v>
      </c>
      <c r="C8" s="45"/>
      <c r="D8" s="44" t="s">
        <v>58</v>
      </c>
      <c r="E8" s="44">
        <v>100</v>
      </c>
      <c r="F8" s="45" t="s">
        <v>64</v>
      </c>
      <c r="G8" s="4">
        <v>117715461.88</v>
      </c>
      <c r="H8" s="44"/>
      <c r="I8" s="30" t="s">
        <v>58</v>
      </c>
      <c r="K8" s="38"/>
    </row>
    <row r="9" spans="1:11" s="7" customFormat="1" ht="39.950000000000003" customHeight="1" x14ac:dyDescent="0.2">
      <c r="A9" s="45" t="s">
        <v>208</v>
      </c>
      <c r="B9" s="3">
        <v>40841911.509999998</v>
      </c>
      <c r="C9" s="45"/>
      <c r="D9" s="44" t="s">
        <v>58</v>
      </c>
      <c r="E9" s="44">
        <v>100</v>
      </c>
      <c r="F9" s="45" t="s">
        <v>65</v>
      </c>
      <c r="G9" s="89">
        <v>40087024.460000001</v>
      </c>
      <c r="H9" s="45"/>
      <c r="I9" s="30" t="s">
        <v>58</v>
      </c>
      <c r="K9" s="38"/>
    </row>
    <row r="10" spans="1:11" s="7" customFormat="1" ht="39.950000000000003" customHeight="1" x14ac:dyDescent="0.2">
      <c r="A10" s="45" t="s">
        <v>209</v>
      </c>
      <c r="B10" s="3">
        <v>20358057.02</v>
      </c>
      <c r="C10" s="45"/>
      <c r="D10" s="44" t="s">
        <v>58</v>
      </c>
      <c r="E10" s="44">
        <v>100</v>
      </c>
      <c r="F10" s="45" t="s">
        <v>66</v>
      </c>
      <c r="G10" s="89">
        <v>136847264.80000001</v>
      </c>
      <c r="H10" s="45"/>
      <c r="I10" s="30" t="s">
        <v>58</v>
      </c>
      <c r="K10" s="38"/>
    </row>
    <row r="11" spans="1:11" s="7" customFormat="1" ht="39.950000000000003" customHeight="1" x14ac:dyDescent="0.2">
      <c r="A11" s="45" t="s">
        <v>210</v>
      </c>
      <c r="B11" s="3">
        <v>28076211.739999998</v>
      </c>
      <c r="C11" s="45"/>
      <c r="D11" s="44" t="s">
        <v>58</v>
      </c>
      <c r="E11" s="44">
        <v>100</v>
      </c>
      <c r="F11" s="45" t="s">
        <v>69</v>
      </c>
      <c r="G11" s="3">
        <v>4740661.72</v>
      </c>
      <c r="H11" s="45"/>
      <c r="I11" s="43" t="s">
        <v>68</v>
      </c>
      <c r="K11" s="38"/>
    </row>
    <row r="12" spans="1:11" s="7" customFormat="1" ht="39.950000000000003" customHeight="1" x14ac:dyDescent="0.2">
      <c r="A12" s="45" t="s">
        <v>211</v>
      </c>
      <c r="B12" s="3">
        <v>543352.82999999996</v>
      </c>
      <c r="C12" s="45"/>
      <c r="D12" s="44" t="s">
        <v>58</v>
      </c>
      <c r="E12" s="44">
        <v>100</v>
      </c>
      <c r="F12" s="45" t="s">
        <v>79</v>
      </c>
      <c r="G12" s="89">
        <v>1724591.01</v>
      </c>
      <c r="H12" s="44"/>
      <c r="I12" s="30" t="s">
        <v>80</v>
      </c>
      <c r="K12" s="38"/>
    </row>
    <row r="13" spans="1:11" s="7" customFormat="1" ht="39.950000000000003" customHeight="1" x14ac:dyDescent="0.2">
      <c r="A13" s="45" t="s">
        <v>212</v>
      </c>
      <c r="B13" s="3">
        <v>5695144.9500000002</v>
      </c>
      <c r="C13" s="45"/>
      <c r="D13" s="44" t="s">
        <v>58</v>
      </c>
      <c r="E13" s="44">
        <v>100</v>
      </c>
      <c r="F13" s="45" t="s">
        <v>73</v>
      </c>
      <c r="G13" s="89">
        <v>1282796.29</v>
      </c>
      <c r="H13" s="45"/>
      <c r="I13" s="30" t="s">
        <v>71</v>
      </c>
      <c r="K13" s="38"/>
    </row>
    <row r="14" spans="1:11" s="7" customFormat="1" ht="39.950000000000003" customHeight="1" x14ac:dyDescent="0.2">
      <c r="A14" s="45" t="s">
        <v>213</v>
      </c>
      <c r="B14" s="3">
        <v>47857166.539999999</v>
      </c>
      <c r="C14" s="45"/>
      <c r="D14" s="44" t="s">
        <v>58</v>
      </c>
      <c r="E14" s="44">
        <v>100</v>
      </c>
      <c r="F14" s="45" t="s">
        <v>74</v>
      </c>
      <c r="G14" s="89">
        <v>43843570.07</v>
      </c>
      <c r="H14" s="45"/>
      <c r="I14" s="31" t="s">
        <v>18</v>
      </c>
      <c r="K14" s="38"/>
    </row>
    <row r="15" spans="1:11" s="7" customFormat="1" ht="39.950000000000003" customHeight="1" x14ac:dyDescent="0.2">
      <c r="A15" s="45" t="s">
        <v>62</v>
      </c>
      <c r="B15" s="3">
        <v>353263.09</v>
      </c>
      <c r="C15" s="45"/>
      <c r="D15" s="44" t="s">
        <v>58</v>
      </c>
      <c r="E15" s="44">
        <v>100</v>
      </c>
      <c r="F15" s="45" t="s">
        <v>76</v>
      </c>
      <c r="G15" s="4">
        <v>12422043.869999999</v>
      </c>
      <c r="H15" s="45"/>
      <c r="I15" s="30" t="s">
        <v>6</v>
      </c>
      <c r="K15" s="38"/>
    </row>
    <row r="16" spans="1:11" s="7" customFormat="1" ht="39.950000000000003" customHeight="1" x14ac:dyDescent="0.2">
      <c r="A16" s="45" t="s">
        <v>214</v>
      </c>
      <c r="B16" s="3">
        <v>113987348.07999998</v>
      </c>
      <c r="C16" s="45"/>
      <c r="D16" s="44" t="s">
        <v>58</v>
      </c>
      <c r="E16" s="44">
        <v>100</v>
      </c>
      <c r="F16" s="32"/>
      <c r="G16" s="32"/>
      <c r="H16" s="32"/>
      <c r="I16" s="34"/>
      <c r="K16" s="38"/>
    </row>
    <row r="17" spans="1:11" s="7" customFormat="1" ht="39.950000000000003" hidden="1" customHeight="1" x14ac:dyDescent="0.2">
      <c r="A17" s="45" t="s">
        <v>77</v>
      </c>
      <c r="B17" s="82"/>
      <c r="C17" s="82"/>
      <c r="D17" s="44" t="s">
        <v>58</v>
      </c>
      <c r="E17" s="44">
        <v>100</v>
      </c>
      <c r="F17" s="32"/>
      <c r="G17" s="32"/>
      <c r="H17" s="32"/>
      <c r="I17" s="34"/>
      <c r="K17" s="38"/>
    </row>
    <row r="18" spans="1:11" s="7" customFormat="1" ht="39.950000000000003" customHeight="1" x14ac:dyDescent="0.2">
      <c r="A18" s="45" t="s">
        <v>215</v>
      </c>
      <c r="B18" s="3">
        <v>24109786.629999999</v>
      </c>
      <c r="C18" s="45"/>
      <c r="D18" s="44" t="s">
        <v>58</v>
      </c>
      <c r="E18" s="44">
        <v>100</v>
      </c>
      <c r="F18" s="32"/>
      <c r="G18" s="32"/>
      <c r="H18" s="32"/>
      <c r="I18" s="34"/>
      <c r="K18" s="38"/>
    </row>
    <row r="19" spans="1:11" s="7" customFormat="1" ht="39.950000000000003" customHeight="1" x14ac:dyDescent="0.2">
      <c r="A19" s="45" t="s">
        <v>216</v>
      </c>
      <c r="B19" s="3">
        <v>7681839.7699999996</v>
      </c>
      <c r="C19" s="82"/>
      <c r="D19" s="44" t="s">
        <v>58</v>
      </c>
      <c r="E19" s="44">
        <v>100</v>
      </c>
      <c r="F19" s="41"/>
      <c r="G19" s="87"/>
      <c r="H19" s="41"/>
      <c r="I19" s="34"/>
      <c r="K19" s="38"/>
    </row>
    <row r="20" spans="1:11" s="7" customFormat="1" ht="39.950000000000003" customHeight="1" x14ac:dyDescent="0.2">
      <c r="A20" s="45" t="s">
        <v>217</v>
      </c>
      <c r="B20" s="3">
        <v>7025819.8200000003</v>
      </c>
      <c r="C20" s="45"/>
      <c r="D20" s="44" t="s">
        <v>58</v>
      </c>
      <c r="E20" s="44">
        <v>100</v>
      </c>
      <c r="F20" s="41"/>
      <c r="G20" s="87"/>
      <c r="H20" s="41"/>
      <c r="I20" s="34"/>
      <c r="K20" s="38"/>
    </row>
    <row r="21" spans="1:11" s="83" customFormat="1" ht="39.950000000000003" customHeight="1" x14ac:dyDescent="0.2">
      <c r="A21" s="45" t="s">
        <v>218</v>
      </c>
      <c r="B21" s="3">
        <v>17756519.850000001</v>
      </c>
      <c r="C21" s="45"/>
      <c r="D21" s="44" t="s">
        <v>58</v>
      </c>
      <c r="E21" s="44">
        <v>100</v>
      </c>
      <c r="F21" s="32"/>
      <c r="G21" s="32"/>
      <c r="H21" s="32"/>
      <c r="I21" s="34"/>
      <c r="K21" s="95"/>
    </row>
    <row r="22" spans="1:11" s="83" customFormat="1" ht="39.950000000000003" customHeight="1" x14ac:dyDescent="0.2">
      <c r="A22" s="45" t="s">
        <v>219</v>
      </c>
      <c r="B22" s="3">
        <v>55850476.399999991</v>
      </c>
      <c r="C22" s="45"/>
      <c r="D22" s="44" t="s">
        <v>58</v>
      </c>
      <c r="E22" s="44">
        <v>100</v>
      </c>
      <c r="F22" s="41"/>
      <c r="G22" s="87"/>
      <c r="H22" s="41"/>
      <c r="I22" s="34"/>
      <c r="K22" s="95"/>
    </row>
    <row r="23" spans="1:11" s="83" customFormat="1" ht="39.950000000000003" customHeight="1" x14ac:dyDescent="0.2">
      <c r="A23" s="45" t="s">
        <v>220</v>
      </c>
      <c r="B23" s="3">
        <v>39535111.490000002</v>
      </c>
      <c r="C23" s="45"/>
      <c r="D23" s="44" t="s">
        <v>58</v>
      </c>
      <c r="E23" s="44">
        <v>100</v>
      </c>
      <c r="F23" s="41"/>
      <c r="G23" s="87"/>
      <c r="H23" s="41"/>
      <c r="I23" s="34"/>
      <c r="K23" s="95"/>
    </row>
    <row r="24" spans="1:11" s="83" customFormat="1" ht="39.950000000000003" customHeight="1" x14ac:dyDescent="0.2">
      <c r="A24" s="45" t="s">
        <v>221</v>
      </c>
      <c r="B24" s="3">
        <v>8874676.959999999</v>
      </c>
      <c r="C24" s="45"/>
      <c r="D24" s="44" t="s">
        <v>58</v>
      </c>
      <c r="E24" s="44">
        <v>100</v>
      </c>
      <c r="F24" s="41"/>
      <c r="G24" s="87"/>
      <c r="H24" s="41"/>
      <c r="I24" s="34"/>
      <c r="K24" s="95"/>
    </row>
    <row r="25" spans="1:11" s="83" customFormat="1" ht="39.950000000000003" customHeight="1" x14ac:dyDescent="0.2">
      <c r="A25" s="45" t="s">
        <v>222</v>
      </c>
      <c r="B25" s="3">
        <v>2585665.7000000002</v>
      </c>
      <c r="C25" s="45"/>
      <c r="D25" s="44" t="s">
        <v>58</v>
      </c>
      <c r="E25" s="44">
        <v>100</v>
      </c>
      <c r="F25" s="41"/>
      <c r="G25" s="87"/>
      <c r="H25" s="41"/>
      <c r="I25" s="34"/>
      <c r="K25" s="95"/>
    </row>
    <row r="26" spans="1:11" s="83" customFormat="1" ht="39.950000000000003" customHeight="1" x14ac:dyDescent="0.2">
      <c r="A26" s="45" t="s">
        <v>230</v>
      </c>
      <c r="B26" s="3">
        <v>2356899.9900000002</v>
      </c>
      <c r="C26" s="45"/>
      <c r="D26" s="44" t="s">
        <v>58</v>
      </c>
      <c r="E26" s="44">
        <v>100</v>
      </c>
      <c r="F26" s="41"/>
      <c r="G26" s="87"/>
      <c r="H26" s="41"/>
      <c r="I26" s="34"/>
      <c r="K26" s="95"/>
    </row>
    <row r="27" spans="1:11" s="83" customFormat="1" ht="39.950000000000003" customHeight="1" x14ac:dyDescent="0.2">
      <c r="A27" s="45" t="s">
        <v>223</v>
      </c>
      <c r="B27" s="3">
        <v>3925152.48</v>
      </c>
      <c r="C27" s="45"/>
      <c r="D27" s="44" t="s">
        <v>58</v>
      </c>
      <c r="E27" s="44">
        <v>100</v>
      </c>
      <c r="F27" s="41"/>
      <c r="G27" s="87"/>
      <c r="H27" s="41"/>
      <c r="I27" s="34"/>
      <c r="K27" s="95"/>
    </row>
    <row r="28" spans="1:11" s="83" customFormat="1" ht="39.950000000000003" customHeight="1" x14ac:dyDescent="0.2">
      <c r="A28" s="45" t="s">
        <v>233</v>
      </c>
      <c r="B28" s="3">
        <v>889251.89</v>
      </c>
      <c r="C28" s="45"/>
      <c r="D28" s="44" t="s">
        <v>58</v>
      </c>
      <c r="E28" s="44">
        <v>100</v>
      </c>
      <c r="F28" s="41"/>
      <c r="G28" s="87"/>
      <c r="H28" s="41"/>
      <c r="I28" s="34"/>
      <c r="K28" s="95"/>
    </row>
    <row r="29" spans="1:11" s="83" customFormat="1" ht="39.950000000000003" hidden="1" customHeight="1" x14ac:dyDescent="0.2">
      <c r="A29" s="45" t="s">
        <v>67</v>
      </c>
      <c r="B29" s="45"/>
      <c r="C29" s="45"/>
      <c r="D29" s="44" t="s">
        <v>58</v>
      </c>
      <c r="E29" s="44">
        <v>100</v>
      </c>
      <c r="F29" s="41"/>
      <c r="G29" s="87"/>
      <c r="H29" s="41"/>
      <c r="I29" s="34"/>
      <c r="K29" s="95"/>
    </row>
    <row r="30" spans="1:11" s="83" customFormat="1" ht="39.950000000000003" customHeight="1" x14ac:dyDescent="0.2">
      <c r="A30" s="45" t="s">
        <v>231</v>
      </c>
      <c r="B30" s="3">
        <v>739481.45</v>
      </c>
      <c r="C30" s="45"/>
      <c r="D30" s="44" t="s">
        <v>58</v>
      </c>
      <c r="E30" s="44">
        <v>100</v>
      </c>
      <c r="F30" s="41"/>
      <c r="G30" s="87"/>
      <c r="H30" s="41"/>
      <c r="I30" s="34"/>
      <c r="K30" s="95"/>
    </row>
    <row r="31" spans="1:11" s="84" customFormat="1" ht="39.950000000000003" hidden="1" customHeight="1" x14ac:dyDescent="0.2">
      <c r="A31" s="45" t="s">
        <v>78</v>
      </c>
      <c r="B31" s="82"/>
      <c r="C31" s="82"/>
      <c r="D31" s="44" t="s">
        <v>58</v>
      </c>
      <c r="E31" s="44">
        <v>100</v>
      </c>
      <c r="F31" s="41"/>
      <c r="G31" s="87"/>
      <c r="H31" s="41"/>
      <c r="I31" s="34"/>
      <c r="K31" s="96"/>
    </row>
    <row r="32" spans="1:11" s="46" customFormat="1" ht="39.950000000000003" customHeight="1" x14ac:dyDescent="0.2">
      <c r="A32" s="92" t="s">
        <v>224</v>
      </c>
      <c r="B32" s="3">
        <f>3560444.94+1030077.4</f>
        <v>4590522.34</v>
      </c>
      <c r="C32" s="93"/>
      <c r="D32" s="94" t="s">
        <v>68</v>
      </c>
      <c r="E32" s="44">
        <v>100</v>
      </c>
      <c r="F32" s="32"/>
      <c r="G32" s="32"/>
      <c r="H32" s="32"/>
      <c r="I32" s="34"/>
      <c r="K32" s="77"/>
    </row>
    <row r="33" spans="1:11" s="7" customFormat="1" ht="39.950000000000003" customHeight="1" x14ac:dyDescent="0.2">
      <c r="A33" s="45" t="s">
        <v>70</v>
      </c>
      <c r="B33" s="3">
        <v>1064397.22</v>
      </c>
      <c r="C33" s="45"/>
      <c r="D33" s="44" t="s">
        <v>12</v>
      </c>
      <c r="E33" s="44">
        <v>100</v>
      </c>
      <c r="F33" s="32"/>
      <c r="G33" s="32"/>
      <c r="H33" s="32"/>
      <c r="I33" s="34"/>
      <c r="K33" s="38"/>
    </row>
    <row r="34" spans="1:11" s="7" customFormat="1" ht="39.950000000000003" customHeight="1" x14ac:dyDescent="0.2">
      <c r="A34" s="45" t="s">
        <v>81</v>
      </c>
      <c r="B34" s="3">
        <v>605575.04</v>
      </c>
      <c r="C34" s="82"/>
      <c r="D34" s="44" t="s">
        <v>80</v>
      </c>
      <c r="E34" s="44">
        <v>100</v>
      </c>
      <c r="F34" s="32"/>
      <c r="G34" s="32"/>
      <c r="H34" s="32"/>
      <c r="I34" s="34"/>
      <c r="K34" s="38"/>
    </row>
    <row r="35" spans="1:11" s="7" customFormat="1" ht="39.950000000000003" customHeight="1" x14ac:dyDescent="0.2">
      <c r="A35" s="45" t="s">
        <v>225</v>
      </c>
      <c r="B35" s="3">
        <v>456007.83</v>
      </c>
      <c r="C35" s="85"/>
      <c r="D35" s="44" t="s">
        <v>71</v>
      </c>
      <c r="E35" s="44">
        <v>100</v>
      </c>
      <c r="F35" s="32"/>
      <c r="G35" s="32"/>
      <c r="H35" s="32"/>
      <c r="I35" s="34"/>
      <c r="K35" s="38"/>
    </row>
    <row r="36" spans="1:11" s="7" customFormat="1" ht="39.950000000000003" customHeight="1" x14ac:dyDescent="0.2">
      <c r="A36" s="45" t="s">
        <v>226</v>
      </c>
      <c r="B36" s="3">
        <v>786161.59</v>
      </c>
      <c r="C36" s="85"/>
      <c r="D36" s="44" t="s">
        <v>6</v>
      </c>
      <c r="E36" s="44">
        <v>100</v>
      </c>
      <c r="F36" s="32"/>
      <c r="G36" s="32"/>
      <c r="H36" s="32"/>
      <c r="I36" s="34"/>
      <c r="K36" s="38"/>
    </row>
    <row r="37" spans="1:11" s="7" customFormat="1" ht="39.950000000000003" customHeight="1" x14ac:dyDescent="0.2">
      <c r="A37" s="45" t="s">
        <v>227</v>
      </c>
      <c r="B37" s="3">
        <v>4006730.47</v>
      </c>
      <c r="C37" s="45"/>
      <c r="D37" s="44" t="s">
        <v>6</v>
      </c>
      <c r="E37" s="44">
        <v>100</v>
      </c>
      <c r="F37" s="32"/>
      <c r="G37" s="32"/>
      <c r="H37" s="32"/>
      <c r="I37" s="34"/>
      <c r="K37" s="38"/>
    </row>
    <row r="38" spans="1:11" s="7" customFormat="1" ht="39.950000000000003" customHeight="1" x14ac:dyDescent="0.2">
      <c r="A38" s="45" t="s">
        <v>228</v>
      </c>
      <c r="B38" s="3">
        <v>4641548.1100000003</v>
      </c>
      <c r="C38" s="82"/>
      <c r="D38" s="44" t="s">
        <v>18</v>
      </c>
      <c r="E38" s="44">
        <v>100</v>
      </c>
      <c r="F38" s="41"/>
      <c r="G38" s="87"/>
      <c r="H38" s="41"/>
      <c r="I38" s="88"/>
      <c r="K38" s="38"/>
    </row>
    <row r="39" spans="1:11" s="7" customFormat="1" ht="39.950000000000003" customHeight="1" x14ac:dyDescent="0.2">
      <c r="A39" s="45" t="s">
        <v>82</v>
      </c>
      <c r="B39" s="3">
        <v>993772.48</v>
      </c>
      <c r="C39" s="82"/>
      <c r="D39" s="44" t="s">
        <v>71</v>
      </c>
      <c r="E39" s="44">
        <v>100</v>
      </c>
      <c r="F39" s="41"/>
      <c r="G39" s="87"/>
      <c r="H39" s="41"/>
      <c r="I39" s="88"/>
      <c r="K39" s="38"/>
    </row>
    <row r="40" spans="1:11" s="7" customFormat="1" ht="39.950000000000003" customHeight="1" x14ac:dyDescent="0.2">
      <c r="A40" s="45" t="s">
        <v>272</v>
      </c>
      <c r="B40" s="3">
        <v>1084498.46</v>
      </c>
      <c r="C40" s="45"/>
      <c r="D40" s="44" t="s">
        <v>71</v>
      </c>
      <c r="E40" s="44">
        <v>100</v>
      </c>
      <c r="F40" s="41"/>
      <c r="G40" s="87"/>
      <c r="H40" s="41"/>
      <c r="I40" s="88"/>
      <c r="K40" s="38"/>
    </row>
    <row r="41" spans="1:11" s="7" customFormat="1" ht="39.950000000000003" customHeight="1" x14ac:dyDescent="0.2">
      <c r="A41" s="45" t="s">
        <v>75</v>
      </c>
      <c r="B41" s="3">
        <v>1636441.7</v>
      </c>
      <c r="C41" s="45"/>
      <c r="D41" s="44" t="s">
        <v>15</v>
      </c>
      <c r="E41" s="44">
        <v>100</v>
      </c>
      <c r="F41" s="41"/>
      <c r="G41" s="87"/>
      <c r="H41" s="41"/>
      <c r="I41" s="88"/>
      <c r="K41" s="38"/>
    </row>
    <row r="42" spans="1:11" s="7" customFormat="1" ht="39.950000000000003" customHeight="1" x14ac:dyDescent="0.2">
      <c r="A42" s="45" t="s">
        <v>229</v>
      </c>
      <c r="B42" s="3">
        <v>30092028.73</v>
      </c>
      <c r="C42" s="45"/>
      <c r="D42" s="44" t="s">
        <v>15</v>
      </c>
      <c r="E42" s="44">
        <v>100</v>
      </c>
      <c r="F42" s="41"/>
      <c r="G42" s="87"/>
      <c r="H42" s="41"/>
      <c r="I42" s="88"/>
      <c r="K42" s="38"/>
    </row>
    <row r="43" spans="1:11" s="7" customFormat="1" ht="39.950000000000003" customHeight="1" x14ac:dyDescent="0.2">
      <c r="A43" s="45" t="s">
        <v>203</v>
      </c>
      <c r="B43" s="3">
        <v>12028630.870000001</v>
      </c>
      <c r="C43" s="45"/>
      <c r="D43" s="44" t="s">
        <v>6</v>
      </c>
      <c r="E43" s="44">
        <v>100</v>
      </c>
      <c r="F43" s="32"/>
      <c r="G43" s="32"/>
      <c r="H43" s="32"/>
      <c r="I43" s="34"/>
      <c r="K43" s="38"/>
    </row>
    <row r="44" spans="1:11" s="7" customFormat="1" ht="22.5" customHeight="1" x14ac:dyDescent="0.2">
      <c r="A44" s="15"/>
      <c r="B44" s="39"/>
      <c r="C44" s="15"/>
      <c r="G44" s="38"/>
      <c r="I44" s="15"/>
      <c r="K44" s="38"/>
    </row>
    <row r="45" spans="1:11" s="7" customFormat="1" ht="21" x14ac:dyDescent="0.2">
      <c r="A45" s="15"/>
      <c r="B45" s="39">
        <f>SUM(B4:B43)</f>
        <v>624657538.23000038</v>
      </c>
      <c r="C45" s="15"/>
      <c r="G45" s="38">
        <f>SUM(G4:G15)</f>
        <v>645087826.59000003</v>
      </c>
      <c r="I45" s="15"/>
      <c r="K45" s="38"/>
    </row>
    <row r="46" spans="1:11" s="7" customFormat="1" ht="21" x14ac:dyDescent="0.2">
      <c r="A46" s="15"/>
      <c r="B46" s="15"/>
      <c r="C46" s="15"/>
      <c r="I46" s="15"/>
      <c r="K46" s="38"/>
    </row>
    <row r="47" spans="1:11" s="7" customFormat="1" ht="21" x14ac:dyDescent="0.2">
      <c r="A47" s="15"/>
      <c r="B47" s="15"/>
      <c r="C47" s="15"/>
      <c r="I47" s="15"/>
      <c r="K47" s="38"/>
    </row>
    <row r="48" spans="1:11" s="7" customFormat="1" ht="21" x14ac:dyDescent="0.2">
      <c r="A48" s="15"/>
      <c r="B48" s="15"/>
      <c r="C48" s="15"/>
      <c r="I48" s="15"/>
      <c r="K48" s="38"/>
    </row>
  </sheetData>
  <mergeCells count="2">
    <mergeCell ref="A1:J1"/>
    <mergeCell ref="A2:I2"/>
  </mergeCells>
  <phoneticPr fontId="20" type="noConversion"/>
  <pageMargins left="0.54" right="0.2" top="0.43" bottom="0.55000000000000004" header="0.31" footer="0.33"/>
  <pageSetup paperSize="9" orientation="landscape" r:id="rId1"/>
  <headerFooter alignWithMargins="0">
    <oddFooter>&amp;C&amp;"TH SarabunPSK,ธรรมดา"&amp;16หน้าที่ &amp;P จาก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123E-779A-4286-9848-2A99EB467FA4}">
  <sheetPr>
    <tabColor indexed="50"/>
  </sheetPr>
  <dimension ref="A1:J27"/>
  <sheetViews>
    <sheetView zoomScaleNormal="100" workbookViewId="0">
      <selection activeCell="F11" sqref="F11"/>
    </sheetView>
  </sheetViews>
  <sheetFormatPr defaultColWidth="23.7109375" defaultRowHeight="21" x14ac:dyDescent="0.2"/>
  <cols>
    <col min="1" max="1" width="36" style="7" customWidth="1"/>
    <col min="2" max="2" width="15.7109375" style="7" customWidth="1"/>
    <col min="3" max="3" width="13.7109375" style="7" customWidth="1"/>
    <col min="4" max="4" width="8.7109375" style="7" customWidth="1"/>
    <col min="5" max="5" width="17.5703125" style="7" hidden="1" customWidth="1"/>
    <col min="6" max="6" width="31.5703125" style="15" customWidth="1"/>
    <col min="7" max="7" width="15.7109375" style="15" customWidth="1"/>
    <col min="8" max="8" width="13.7109375" style="15" customWidth="1"/>
    <col min="9" max="9" width="8.7109375" style="7" customWidth="1"/>
    <col min="10" max="16384" width="23.7109375" style="7"/>
  </cols>
  <sheetData>
    <row r="1" spans="1:10" s="6" customFormat="1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48"/>
    </row>
    <row r="2" spans="1:10" x14ac:dyDescent="0.2">
      <c r="A2" s="25" t="s">
        <v>54</v>
      </c>
      <c r="B2" s="26"/>
      <c r="C2" s="26"/>
      <c r="D2" s="26"/>
      <c r="E2" s="26"/>
      <c r="F2" s="26"/>
      <c r="G2" s="26"/>
      <c r="H2" s="26"/>
      <c r="I2" s="27"/>
    </row>
    <row r="3" spans="1:10" s="46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9" t="s">
        <v>29</v>
      </c>
      <c r="F3" s="10" t="s">
        <v>9</v>
      </c>
      <c r="G3" s="8" t="s">
        <v>8</v>
      </c>
      <c r="H3" s="8" t="s">
        <v>7</v>
      </c>
      <c r="I3" s="10" t="s">
        <v>4</v>
      </c>
    </row>
    <row r="4" spans="1:10" ht="39.950000000000003" customHeight="1" x14ac:dyDescent="0.2">
      <c r="A4" s="28" t="s">
        <v>274</v>
      </c>
      <c r="B4" s="3">
        <v>227509123.01000002</v>
      </c>
      <c r="C4" s="28"/>
      <c r="D4" s="30" t="s">
        <v>23</v>
      </c>
      <c r="E4" s="73">
        <v>36.19</v>
      </c>
      <c r="F4" s="91" t="s">
        <v>83</v>
      </c>
      <c r="G4" s="97">
        <v>85028449.660000011</v>
      </c>
      <c r="H4" s="44"/>
      <c r="I4" s="44" t="s">
        <v>23</v>
      </c>
    </row>
    <row r="5" spans="1:10" ht="39.950000000000003" customHeight="1" x14ac:dyDescent="0.2">
      <c r="A5" s="35" t="s">
        <v>275</v>
      </c>
      <c r="B5" s="3">
        <f>1596727.81+1968</f>
        <v>1598695.81</v>
      </c>
      <c r="C5" s="28"/>
      <c r="D5" s="44" t="s">
        <v>23</v>
      </c>
      <c r="E5" s="73">
        <v>3.87</v>
      </c>
      <c r="F5" s="91" t="s">
        <v>84</v>
      </c>
      <c r="G5" s="89">
        <v>9092569.7800000012</v>
      </c>
      <c r="H5" s="44"/>
      <c r="I5" s="44" t="s">
        <v>23</v>
      </c>
    </row>
    <row r="6" spans="1:10" ht="39.950000000000003" customHeight="1" x14ac:dyDescent="0.2">
      <c r="A6" s="103" t="s">
        <v>276</v>
      </c>
      <c r="B6" s="3">
        <v>3933566</v>
      </c>
      <c r="C6" s="13"/>
      <c r="D6" s="30" t="s">
        <v>18</v>
      </c>
      <c r="E6" s="73">
        <v>59.94</v>
      </c>
      <c r="F6" s="91" t="s">
        <v>85</v>
      </c>
      <c r="G6" s="89">
        <v>140829103.97</v>
      </c>
      <c r="H6" s="44"/>
      <c r="I6" s="44" t="s">
        <v>23</v>
      </c>
    </row>
    <row r="7" spans="1:10" ht="39.950000000000003" customHeight="1" x14ac:dyDescent="0.2">
      <c r="A7" s="103" t="s">
        <v>277</v>
      </c>
      <c r="B7" s="3">
        <v>1769704.16</v>
      </c>
      <c r="C7" s="13"/>
      <c r="D7" s="44" t="s">
        <v>18</v>
      </c>
      <c r="E7" s="73">
        <v>20.88</v>
      </c>
      <c r="F7" s="91" t="s">
        <v>86</v>
      </c>
      <c r="G7" s="97">
        <v>344725.33</v>
      </c>
      <c r="H7" s="44"/>
      <c r="I7" s="44" t="s">
        <v>23</v>
      </c>
    </row>
    <row r="8" spans="1:10" ht="39.950000000000003" customHeight="1" x14ac:dyDescent="0.2">
      <c r="A8" s="35" t="s">
        <v>197</v>
      </c>
      <c r="B8" s="3">
        <v>35309093.649999999</v>
      </c>
      <c r="C8" s="28"/>
      <c r="D8" s="30" t="s">
        <v>92</v>
      </c>
      <c r="E8" s="73">
        <v>4.97</v>
      </c>
      <c r="F8" s="91" t="s">
        <v>87</v>
      </c>
      <c r="G8" s="89">
        <v>82053.87</v>
      </c>
      <c r="H8" s="44"/>
      <c r="I8" s="44" t="s">
        <v>23</v>
      </c>
    </row>
    <row r="9" spans="1:10" ht="39.950000000000003" customHeight="1" x14ac:dyDescent="0.2">
      <c r="A9" s="104" t="s">
        <v>273</v>
      </c>
      <c r="B9" s="3">
        <v>7305829.9399999985</v>
      </c>
      <c r="C9" s="28"/>
      <c r="D9" s="30" t="s">
        <v>6</v>
      </c>
      <c r="E9" s="73">
        <v>74.150000000000006</v>
      </c>
      <c r="F9" s="91" t="s">
        <v>88</v>
      </c>
      <c r="G9" s="89">
        <v>1224204.1599999999</v>
      </c>
      <c r="H9" s="44"/>
      <c r="I9" s="44" t="s">
        <v>23</v>
      </c>
    </row>
    <row r="10" spans="1:10" ht="39.950000000000003" customHeight="1" x14ac:dyDescent="0.2">
      <c r="A10" s="32"/>
      <c r="B10" s="32"/>
      <c r="C10" s="32"/>
      <c r="D10" s="32"/>
      <c r="E10" s="73">
        <v>100</v>
      </c>
      <c r="F10" s="91" t="s">
        <v>89</v>
      </c>
      <c r="G10" s="3">
        <v>4062218.71</v>
      </c>
      <c r="H10" s="44"/>
      <c r="I10" s="44" t="s">
        <v>6</v>
      </c>
    </row>
    <row r="11" spans="1:10" ht="39.950000000000003" customHeight="1" x14ac:dyDescent="0.2">
      <c r="A11" s="32"/>
      <c r="B11" s="32"/>
      <c r="C11" s="32"/>
      <c r="D11" s="32"/>
      <c r="E11" s="73">
        <v>100</v>
      </c>
      <c r="F11" s="91" t="s">
        <v>90</v>
      </c>
      <c r="G11" s="3">
        <v>1827584.78</v>
      </c>
      <c r="H11" s="44"/>
      <c r="I11" s="44" t="s">
        <v>18</v>
      </c>
    </row>
    <row r="12" spans="1:10" ht="39.950000000000003" customHeight="1" x14ac:dyDescent="0.2">
      <c r="A12" s="32"/>
      <c r="B12" s="32"/>
      <c r="C12" s="32"/>
      <c r="D12" s="32"/>
      <c r="E12" s="73">
        <v>86.64</v>
      </c>
      <c r="F12" s="91" t="s">
        <v>91</v>
      </c>
      <c r="G12" s="89">
        <v>31592345.809999999</v>
      </c>
      <c r="H12" s="44"/>
      <c r="I12" s="44" t="s">
        <v>92</v>
      </c>
    </row>
    <row r="13" spans="1:10" ht="39.950000000000003" customHeight="1" x14ac:dyDescent="0.2">
      <c r="A13" s="32"/>
      <c r="B13" s="32"/>
      <c r="C13" s="32"/>
      <c r="D13" s="32"/>
      <c r="E13" s="73">
        <v>13.36</v>
      </c>
      <c r="F13" s="91" t="s">
        <v>93</v>
      </c>
      <c r="G13" s="89">
        <v>4871580.5599999996</v>
      </c>
      <c r="H13" s="44"/>
      <c r="I13" s="44" t="s">
        <v>18</v>
      </c>
    </row>
    <row r="14" spans="1:10" ht="39.950000000000003" customHeight="1" x14ac:dyDescent="0.2">
      <c r="A14" s="32"/>
      <c r="B14" s="32"/>
      <c r="C14" s="32"/>
      <c r="D14" s="32"/>
      <c r="E14" s="30">
        <v>100</v>
      </c>
      <c r="F14" s="91" t="s">
        <v>94</v>
      </c>
      <c r="G14" s="3">
        <v>7544777.2099999981</v>
      </c>
      <c r="H14" s="30"/>
      <c r="I14" s="44" t="s">
        <v>6</v>
      </c>
    </row>
    <row r="15" spans="1:10" x14ac:dyDescent="0.2">
      <c r="A15" s="102"/>
      <c r="B15" s="38"/>
      <c r="G15" s="39"/>
    </row>
    <row r="16" spans="1:10" x14ac:dyDescent="0.2">
      <c r="A16" s="102"/>
      <c r="B16" s="38">
        <f>SUM(B4:B9)</f>
        <v>277426012.56999999</v>
      </c>
      <c r="G16" s="39">
        <f>SUM(G4:G15)</f>
        <v>286499613.84000003</v>
      </c>
    </row>
    <row r="17" spans="1:8" x14ac:dyDescent="0.2">
      <c r="A17" s="102"/>
    </row>
    <row r="18" spans="1:8" x14ac:dyDescent="0.35">
      <c r="A18" s="102"/>
      <c r="E18" s="1"/>
      <c r="F18" s="99"/>
      <c r="G18" s="99"/>
      <c r="H18" s="100"/>
    </row>
    <row r="19" spans="1:8" x14ac:dyDescent="0.2">
      <c r="A19" s="102"/>
      <c r="E19" s="83"/>
      <c r="F19" s="99"/>
      <c r="G19" s="99"/>
      <c r="H19" s="100"/>
    </row>
    <row r="20" spans="1:8" x14ac:dyDescent="0.2">
      <c r="A20" s="102"/>
      <c r="E20" s="83"/>
      <c r="F20" s="99"/>
      <c r="G20" s="99"/>
      <c r="H20" s="100"/>
    </row>
    <row r="21" spans="1:8" x14ac:dyDescent="0.2">
      <c r="A21" s="102"/>
      <c r="E21" s="83"/>
      <c r="F21" s="99"/>
      <c r="G21" s="99"/>
      <c r="H21" s="101"/>
    </row>
    <row r="22" spans="1:8" x14ac:dyDescent="0.2">
      <c r="A22" s="102"/>
      <c r="E22" s="83"/>
      <c r="F22" s="99"/>
      <c r="G22" s="99"/>
      <c r="H22" s="99"/>
    </row>
    <row r="23" spans="1:8" x14ac:dyDescent="0.2">
      <c r="A23" s="102"/>
      <c r="E23" s="5"/>
      <c r="F23" s="99"/>
      <c r="G23" s="99"/>
      <c r="H23" s="101"/>
    </row>
    <row r="24" spans="1:8" x14ac:dyDescent="0.2">
      <c r="E24" s="5"/>
      <c r="F24" s="99"/>
      <c r="G24" s="99"/>
      <c r="H24" s="101"/>
    </row>
    <row r="25" spans="1:8" x14ac:dyDescent="0.2">
      <c r="E25" s="5"/>
      <c r="F25" s="99"/>
      <c r="G25" s="99"/>
      <c r="H25" s="101"/>
    </row>
    <row r="26" spans="1:8" x14ac:dyDescent="0.2">
      <c r="E26" s="83"/>
      <c r="F26" s="99"/>
      <c r="G26" s="99"/>
      <c r="H26" s="101"/>
    </row>
    <row r="27" spans="1:8" x14ac:dyDescent="0.2">
      <c r="E27" s="83"/>
      <c r="F27" s="99"/>
      <c r="G27" s="99"/>
      <c r="H27" s="99"/>
    </row>
  </sheetData>
  <mergeCells count="1">
    <mergeCell ref="A1:J1"/>
  </mergeCells>
  <phoneticPr fontId="20" type="noConversion"/>
  <pageMargins left="0.44" right="0.2" top="0.43" bottom="0.23" header="0.31" footer="0.18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2779-589E-437B-A174-B7A1FA4A58B5}">
  <sheetPr>
    <tabColor indexed="50"/>
  </sheetPr>
  <dimension ref="A1:L46"/>
  <sheetViews>
    <sheetView topLeftCell="A13" zoomScaleNormal="100" workbookViewId="0">
      <selection activeCell="B17" sqref="B17:G17"/>
    </sheetView>
  </sheetViews>
  <sheetFormatPr defaultRowHeight="13.5" x14ac:dyDescent="0.2"/>
  <cols>
    <col min="1" max="1" width="26.85546875" style="6" bestFit="1" customWidth="1"/>
    <col min="2" max="2" width="16.7109375" style="6" customWidth="1"/>
    <col min="3" max="3" width="14.7109375" style="6" customWidth="1"/>
    <col min="4" max="4" width="7.5703125" style="6" customWidth="1"/>
    <col min="5" max="5" width="11.42578125" style="6" hidden="1" customWidth="1"/>
    <col min="6" max="6" width="36.5703125" style="12" customWidth="1"/>
    <col min="7" max="7" width="16.7109375" style="12" customWidth="1"/>
    <col min="8" max="8" width="14.7109375" style="12" customWidth="1"/>
    <col min="9" max="9" width="7.5703125" style="11" customWidth="1"/>
    <col min="10" max="10" width="36.42578125" style="6" bestFit="1" customWidth="1"/>
    <col min="11" max="11" width="15" style="36" bestFit="1" customWidth="1"/>
    <col min="12" max="16384" width="9.140625" style="6"/>
  </cols>
  <sheetData>
    <row r="1" spans="1:12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48"/>
    </row>
    <row r="2" spans="1:12" s="7" customFormat="1" ht="21" x14ac:dyDescent="0.2">
      <c r="A2" s="141" t="s">
        <v>52</v>
      </c>
      <c r="B2" s="141"/>
      <c r="C2" s="141"/>
      <c r="D2" s="141"/>
      <c r="E2" s="141"/>
      <c r="F2" s="141"/>
      <c r="G2" s="141"/>
      <c r="H2" s="141"/>
      <c r="I2" s="141"/>
      <c r="J2" s="79"/>
      <c r="K2" s="77"/>
      <c r="L2" s="46"/>
    </row>
    <row r="3" spans="1:12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9" t="s">
        <v>29</v>
      </c>
      <c r="F3" s="10" t="s">
        <v>9</v>
      </c>
      <c r="G3" s="8" t="s">
        <v>8</v>
      </c>
      <c r="H3" s="8" t="s">
        <v>7</v>
      </c>
      <c r="I3" s="10" t="s">
        <v>4</v>
      </c>
      <c r="K3" s="76"/>
    </row>
    <row r="4" spans="1:12" s="7" customFormat="1" ht="60" customHeight="1" x14ac:dyDescent="0.2">
      <c r="A4" s="28" t="s">
        <v>188</v>
      </c>
      <c r="B4" s="2">
        <v>372930694.56199998</v>
      </c>
      <c r="C4" s="28"/>
      <c r="D4" s="31" t="s">
        <v>18</v>
      </c>
      <c r="E4" s="31">
        <v>100</v>
      </c>
      <c r="F4" s="45" t="s">
        <v>19</v>
      </c>
      <c r="G4" s="2">
        <v>385127908.46999997</v>
      </c>
      <c r="H4" s="45"/>
      <c r="I4" s="44" t="s">
        <v>18</v>
      </c>
      <c r="J4" s="46"/>
      <c r="K4" s="77"/>
      <c r="L4" s="46"/>
    </row>
    <row r="5" spans="1:12" s="7" customFormat="1" ht="60" customHeight="1" x14ac:dyDescent="0.2">
      <c r="A5" s="28" t="s">
        <v>232</v>
      </c>
      <c r="B5" s="3">
        <v>158321146.78999999</v>
      </c>
      <c r="C5" s="28"/>
      <c r="D5" s="31" t="s">
        <v>20</v>
      </c>
      <c r="E5" s="31">
        <v>100</v>
      </c>
      <c r="F5" s="45" t="s">
        <v>21</v>
      </c>
      <c r="G5" s="3">
        <v>163499258.76999998</v>
      </c>
      <c r="H5" s="45"/>
      <c r="I5" s="44" t="s">
        <v>20</v>
      </c>
      <c r="J5" s="46"/>
      <c r="K5" s="77"/>
      <c r="L5" s="46"/>
    </row>
    <row r="6" spans="1:12" s="7" customFormat="1" ht="60" customHeight="1" x14ac:dyDescent="0.2">
      <c r="A6" s="28" t="s">
        <v>237</v>
      </c>
      <c r="B6" s="3">
        <f>164171657.653+5060</f>
        <v>164176717.653</v>
      </c>
      <c r="C6" s="28"/>
      <c r="D6" s="31" t="s">
        <v>18</v>
      </c>
      <c r="E6" s="31">
        <v>100</v>
      </c>
      <c r="F6" s="45" t="s">
        <v>22</v>
      </c>
      <c r="G6" s="3">
        <v>169546344.17000002</v>
      </c>
      <c r="H6" s="45"/>
      <c r="I6" s="44" t="s">
        <v>18</v>
      </c>
      <c r="J6" s="46"/>
      <c r="K6" s="77"/>
      <c r="L6" s="46"/>
    </row>
    <row r="7" spans="1:12" s="7" customFormat="1" ht="60" customHeight="1" x14ac:dyDescent="0.2">
      <c r="A7" s="28" t="s">
        <v>238</v>
      </c>
      <c r="B7" s="3">
        <v>10826972.75</v>
      </c>
      <c r="C7" s="28"/>
      <c r="D7" s="31" t="s">
        <v>23</v>
      </c>
      <c r="E7" s="31">
        <v>100</v>
      </c>
      <c r="F7" s="45" t="s">
        <v>24</v>
      </c>
      <c r="G7" s="3">
        <v>11181083.859999999</v>
      </c>
      <c r="H7" s="45"/>
      <c r="I7" s="44" t="s">
        <v>23</v>
      </c>
      <c r="J7" s="46"/>
      <c r="K7" s="77"/>
      <c r="L7" s="46"/>
    </row>
    <row r="8" spans="1:12" s="7" customFormat="1" ht="60" customHeight="1" x14ac:dyDescent="0.2">
      <c r="A8" s="28" t="s">
        <v>239</v>
      </c>
      <c r="B8" s="3">
        <v>8813889.9600000009</v>
      </c>
      <c r="C8" s="28"/>
      <c r="D8" s="31" t="s">
        <v>18</v>
      </c>
      <c r="E8" s="31">
        <v>100</v>
      </c>
      <c r="F8" s="45" t="s">
        <v>25</v>
      </c>
      <c r="G8" s="3">
        <v>9102160.4200000018</v>
      </c>
      <c r="H8" s="45"/>
      <c r="I8" s="44" t="s">
        <v>18</v>
      </c>
      <c r="J8" s="46"/>
      <c r="K8" s="77"/>
      <c r="L8" s="46"/>
    </row>
    <row r="9" spans="1:12" s="7" customFormat="1" ht="60" customHeight="1" x14ac:dyDescent="0.2">
      <c r="A9" s="28" t="s">
        <v>235</v>
      </c>
      <c r="B9" s="3">
        <v>94391427.819999993</v>
      </c>
      <c r="C9" s="28"/>
      <c r="D9" s="31" t="s">
        <v>18</v>
      </c>
      <c r="E9" s="31">
        <v>100</v>
      </c>
      <c r="F9" s="45" t="s">
        <v>26</v>
      </c>
      <c r="G9" s="3">
        <v>97478629.959999993</v>
      </c>
      <c r="H9" s="45"/>
      <c r="I9" s="44" t="s">
        <v>18</v>
      </c>
      <c r="J9" s="46"/>
      <c r="K9" s="77"/>
      <c r="L9" s="46"/>
    </row>
    <row r="10" spans="1:12" s="7" customFormat="1" ht="60" customHeight="1" x14ac:dyDescent="0.2">
      <c r="A10" s="28" t="s">
        <v>241</v>
      </c>
      <c r="B10" s="3">
        <v>57471996.399999991</v>
      </c>
      <c r="C10" s="28"/>
      <c r="D10" s="31" t="s">
        <v>20</v>
      </c>
      <c r="E10" s="31">
        <v>100</v>
      </c>
      <c r="F10" s="45" t="s">
        <v>27</v>
      </c>
      <c r="G10" s="3">
        <v>59351697.499999993</v>
      </c>
      <c r="H10" s="45"/>
      <c r="I10" s="44" t="s">
        <v>20</v>
      </c>
      <c r="J10" s="46"/>
      <c r="K10" s="77"/>
      <c r="L10" s="46"/>
    </row>
    <row r="11" spans="1:12" s="7" customFormat="1" ht="60" customHeight="1" x14ac:dyDescent="0.2">
      <c r="A11" s="28" t="s">
        <v>242</v>
      </c>
      <c r="B11" s="3">
        <v>415916620.12</v>
      </c>
      <c r="C11" s="28"/>
      <c r="D11" s="31" t="s">
        <v>18</v>
      </c>
      <c r="E11" s="31">
        <v>100</v>
      </c>
      <c r="F11" s="45" t="s">
        <v>28</v>
      </c>
      <c r="G11" s="3">
        <v>429519748.17000002</v>
      </c>
      <c r="H11" s="45"/>
      <c r="I11" s="44" t="s">
        <v>18</v>
      </c>
      <c r="J11" s="78"/>
      <c r="K11" s="77"/>
      <c r="L11" s="46"/>
    </row>
    <row r="12" spans="1:12" s="7" customFormat="1" ht="60" customHeight="1" x14ac:dyDescent="0.2">
      <c r="A12" s="28" t="s">
        <v>240</v>
      </c>
      <c r="B12" s="3">
        <v>6263413.6600000001</v>
      </c>
      <c r="C12" s="28"/>
      <c r="D12" s="31" t="s">
        <v>46</v>
      </c>
      <c r="E12" s="31">
        <v>100</v>
      </c>
      <c r="F12" s="45" t="s">
        <v>47</v>
      </c>
      <c r="G12" s="3">
        <v>6468267.2599999998</v>
      </c>
      <c r="H12" s="45"/>
      <c r="I12" s="44" t="s">
        <v>46</v>
      </c>
      <c r="J12" s="46"/>
      <c r="K12" s="77"/>
      <c r="L12" s="46"/>
    </row>
    <row r="13" spans="1:12" s="7" customFormat="1" ht="60" customHeight="1" x14ac:dyDescent="0.2">
      <c r="A13" s="28" t="s">
        <v>236</v>
      </c>
      <c r="B13" s="3">
        <v>13660356.939999998</v>
      </c>
      <c r="C13" s="28"/>
      <c r="D13" s="31" t="s">
        <v>6</v>
      </c>
      <c r="E13" s="31">
        <v>100</v>
      </c>
      <c r="F13" s="45" t="s">
        <v>48</v>
      </c>
      <c r="G13" s="3">
        <v>14107137.799999997</v>
      </c>
      <c r="H13" s="45"/>
      <c r="I13" s="44" t="s">
        <v>6</v>
      </c>
      <c r="J13" s="46"/>
      <c r="K13" s="77"/>
      <c r="L13" s="46"/>
    </row>
    <row r="14" spans="1:12" s="7" customFormat="1" ht="60" customHeight="1" x14ac:dyDescent="0.2">
      <c r="A14" s="28" t="s">
        <v>196</v>
      </c>
      <c r="B14" s="3">
        <v>29928290.019999996</v>
      </c>
      <c r="C14" s="28"/>
      <c r="D14" s="31" t="s">
        <v>12</v>
      </c>
      <c r="E14" s="31">
        <v>100</v>
      </c>
      <c r="F14" s="45" t="s">
        <v>49</v>
      </c>
      <c r="G14" s="3">
        <v>30907136.119999997</v>
      </c>
      <c r="H14" s="45"/>
      <c r="I14" s="44" t="s">
        <v>12</v>
      </c>
      <c r="J14" s="46"/>
      <c r="K14" s="77"/>
      <c r="L14" s="46"/>
    </row>
    <row r="15" spans="1:12" s="7" customFormat="1" ht="60" customHeight="1" x14ac:dyDescent="0.2">
      <c r="A15" s="28" t="s">
        <v>202</v>
      </c>
      <c r="B15" s="3">
        <v>38194189.57</v>
      </c>
      <c r="C15" s="28"/>
      <c r="D15" s="31" t="s">
        <v>6</v>
      </c>
      <c r="E15" s="31">
        <v>100</v>
      </c>
      <c r="F15" s="45" t="s">
        <v>50</v>
      </c>
      <c r="G15" s="3">
        <v>39443383.340000004</v>
      </c>
      <c r="H15" s="45"/>
      <c r="I15" s="44" t="s">
        <v>6</v>
      </c>
      <c r="J15" s="46"/>
      <c r="K15" s="77"/>
      <c r="L15" s="46"/>
    </row>
    <row r="16" spans="1:12" s="7" customFormat="1" ht="30.75" customHeight="1" x14ac:dyDescent="0.2">
      <c r="B16" s="74"/>
      <c r="F16" s="15"/>
      <c r="G16" s="39"/>
      <c r="H16" s="15"/>
      <c r="I16" s="46"/>
      <c r="J16" s="46"/>
      <c r="K16" s="77"/>
      <c r="L16" s="46"/>
    </row>
    <row r="17" spans="2:12" s="116" customFormat="1" ht="21" x14ac:dyDescent="0.2">
      <c r="B17" s="115"/>
      <c r="F17" s="133"/>
      <c r="G17" s="134"/>
      <c r="H17" s="133"/>
      <c r="I17" s="135"/>
      <c r="J17" s="135"/>
      <c r="K17" s="136"/>
      <c r="L17" s="135"/>
    </row>
    <row r="18" spans="2:12" s="7" customFormat="1" ht="21" x14ac:dyDescent="0.2">
      <c r="B18" s="38"/>
      <c r="F18" s="15"/>
      <c r="G18" s="15"/>
      <c r="H18" s="15"/>
      <c r="I18" s="46"/>
      <c r="J18" s="46"/>
      <c r="K18" s="77"/>
      <c r="L18" s="46"/>
    </row>
    <row r="19" spans="2:12" s="7" customFormat="1" ht="21" x14ac:dyDescent="0.2">
      <c r="F19" s="15"/>
      <c r="G19" s="15"/>
      <c r="H19" s="15"/>
      <c r="I19" s="46"/>
      <c r="K19" s="38"/>
    </row>
    <row r="20" spans="2:12" s="7" customFormat="1" ht="21" x14ac:dyDescent="0.2">
      <c r="F20" s="15"/>
      <c r="G20" s="15"/>
      <c r="H20" s="15"/>
      <c r="I20" s="46"/>
      <c r="K20" s="38"/>
    </row>
    <row r="21" spans="2:12" s="7" customFormat="1" ht="21" x14ac:dyDescent="0.2">
      <c r="F21" s="15"/>
      <c r="G21" s="15"/>
      <c r="H21" s="15"/>
      <c r="I21" s="46"/>
      <c r="K21" s="38"/>
    </row>
    <row r="22" spans="2:12" s="7" customFormat="1" ht="21" x14ac:dyDescent="0.2">
      <c r="F22" s="15"/>
      <c r="G22" s="15"/>
      <c r="H22" s="15"/>
      <c r="I22" s="46"/>
      <c r="K22" s="38"/>
    </row>
    <row r="23" spans="2:12" s="7" customFormat="1" ht="21" x14ac:dyDescent="0.2">
      <c r="F23" s="15"/>
      <c r="G23" s="15"/>
      <c r="H23" s="15"/>
      <c r="I23" s="46"/>
      <c r="K23" s="38"/>
    </row>
    <row r="24" spans="2:12" s="7" customFormat="1" ht="21" x14ac:dyDescent="0.2">
      <c r="F24" s="15"/>
      <c r="G24" s="15"/>
      <c r="H24" s="15"/>
      <c r="I24" s="46"/>
      <c r="K24" s="38"/>
    </row>
    <row r="25" spans="2:12" s="7" customFormat="1" ht="21" x14ac:dyDescent="0.2">
      <c r="F25" s="15"/>
      <c r="G25" s="15"/>
      <c r="H25" s="15"/>
      <c r="I25" s="46"/>
      <c r="K25" s="38"/>
    </row>
    <row r="26" spans="2:12" s="7" customFormat="1" ht="21" x14ac:dyDescent="0.2">
      <c r="F26" s="15"/>
      <c r="G26" s="15"/>
      <c r="H26" s="15"/>
      <c r="I26" s="46"/>
      <c r="K26" s="38"/>
    </row>
    <row r="27" spans="2:12" s="7" customFormat="1" ht="21" x14ac:dyDescent="0.2">
      <c r="F27" s="15"/>
      <c r="G27" s="15"/>
      <c r="H27" s="15"/>
      <c r="I27" s="46"/>
      <c r="K27" s="38"/>
    </row>
    <row r="28" spans="2:12" s="7" customFormat="1" ht="21" x14ac:dyDescent="0.2">
      <c r="F28" s="15"/>
      <c r="G28" s="15"/>
      <c r="H28" s="15"/>
      <c r="I28" s="46"/>
      <c r="K28" s="38"/>
    </row>
    <row r="29" spans="2:12" s="7" customFormat="1" ht="21" x14ac:dyDescent="0.2">
      <c r="F29" s="15"/>
      <c r="G29" s="15"/>
      <c r="H29" s="15"/>
      <c r="I29" s="46"/>
      <c r="K29" s="38"/>
    </row>
    <row r="30" spans="2:12" s="7" customFormat="1" ht="21" x14ac:dyDescent="0.2">
      <c r="F30" s="15"/>
      <c r="G30" s="15"/>
      <c r="H30" s="15"/>
      <c r="I30" s="46"/>
      <c r="K30" s="38"/>
    </row>
    <row r="31" spans="2:12" s="7" customFormat="1" ht="21" x14ac:dyDescent="0.2">
      <c r="F31" s="15"/>
      <c r="G31" s="15"/>
      <c r="H31" s="15"/>
      <c r="I31" s="46"/>
      <c r="K31" s="38"/>
    </row>
    <row r="32" spans="2:12" s="7" customFormat="1" ht="21" x14ac:dyDescent="0.2">
      <c r="F32" s="15"/>
      <c r="G32" s="15"/>
      <c r="H32" s="15"/>
      <c r="I32" s="46"/>
      <c r="K32" s="38"/>
    </row>
    <row r="33" spans="6:11" s="7" customFormat="1" ht="21" x14ac:dyDescent="0.2">
      <c r="F33" s="15"/>
      <c r="G33" s="15"/>
      <c r="H33" s="15"/>
      <c r="I33" s="46"/>
      <c r="K33" s="38"/>
    </row>
    <row r="34" spans="6:11" s="7" customFormat="1" ht="21" x14ac:dyDescent="0.2">
      <c r="F34" s="15"/>
      <c r="G34" s="15"/>
      <c r="H34" s="15"/>
      <c r="I34" s="46"/>
      <c r="K34" s="38"/>
    </row>
    <row r="35" spans="6:11" s="7" customFormat="1" ht="21" x14ac:dyDescent="0.2">
      <c r="F35" s="15"/>
      <c r="G35" s="15"/>
      <c r="H35" s="15"/>
      <c r="I35" s="46"/>
      <c r="K35" s="38"/>
    </row>
    <row r="36" spans="6:11" s="7" customFormat="1" ht="21" x14ac:dyDescent="0.2">
      <c r="F36" s="15"/>
      <c r="G36" s="15"/>
      <c r="H36" s="15"/>
      <c r="I36" s="46"/>
      <c r="K36" s="38"/>
    </row>
    <row r="37" spans="6:11" s="7" customFormat="1" ht="21" x14ac:dyDescent="0.2">
      <c r="F37" s="15"/>
      <c r="G37" s="15"/>
      <c r="H37" s="15"/>
      <c r="I37" s="46"/>
      <c r="K37" s="38"/>
    </row>
    <row r="38" spans="6:11" s="7" customFormat="1" ht="21" x14ac:dyDescent="0.2">
      <c r="F38" s="15"/>
      <c r="G38" s="15"/>
      <c r="H38" s="15"/>
      <c r="I38" s="46"/>
      <c r="K38" s="38"/>
    </row>
    <row r="39" spans="6:11" s="7" customFormat="1" ht="21" x14ac:dyDescent="0.2">
      <c r="F39" s="15"/>
      <c r="G39" s="15"/>
      <c r="H39" s="15"/>
      <c r="I39" s="46"/>
      <c r="K39" s="38"/>
    </row>
    <row r="40" spans="6:11" s="7" customFormat="1" ht="21" x14ac:dyDescent="0.2">
      <c r="F40" s="15"/>
      <c r="G40" s="15"/>
      <c r="H40" s="15"/>
      <c r="I40" s="46"/>
      <c r="K40" s="38"/>
    </row>
    <row r="41" spans="6:11" s="7" customFormat="1" ht="21" x14ac:dyDescent="0.2">
      <c r="F41" s="15"/>
      <c r="G41" s="15"/>
      <c r="H41" s="15"/>
      <c r="I41" s="46"/>
      <c r="K41" s="38"/>
    </row>
    <row r="42" spans="6:11" s="7" customFormat="1" ht="21" x14ac:dyDescent="0.2">
      <c r="F42" s="15"/>
      <c r="G42" s="15"/>
      <c r="H42" s="15"/>
      <c r="I42" s="46"/>
      <c r="K42" s="38"/>
    </row>
    <row r="43" spans="6:11" s="7" customFormat="1" ht="21" x14ac:dyDescent="0.2">
      <c r="F43" s="15"/>
      <c r="G43" s="15"/>
      <c r="H43" s="15"/>
      <c r="I43" s="46"/>
      <c r="K43" s="38"/>
    </row>
    <row r="44" spans="6:11" s="7" customFormat="1" ht="21" x14ac:dyDescent="0.2">
      <c r="F44" s="15"/>
      <c r="G44" s="15"/>
      <c r="H44" s="15"/>
      <c r="I44" s="46"/>
      <c r="K44" s="38"/>
    </row>
    <row r="45" spans="6:11" s="7" customFormat="1" ht="21" x14ac:dyDescent="0.2">
      <c r="F45" s="15"/>
      <c r="G45" s="15"/>
      <c r="H45" s="15"/>
      <c r="I45" s="46"/>
      <c r="K45" s="38"/>
    </row>
    <row r="46" spans="6:11" s="7" customFormat="1" ht="21" x14ac:dyDescent="0.2">
      <c r="F46" s="15"/>
      <c r="G46" s="15"/>
      <c r="H46" s="15"/>
      <c r="I46" s="46"/>
      <c r="K46" s="38"/>
    </row>
  </sheetData>
  <mergeCells count="2">
    <mergeCell ref="A2:I2"/>
    <mergeCell ref="A1:J1"/>
  </mergeCells>
  <phoneticPr fontId="20" type="noConversion"/>
  <pageMargins left="0.54" right="0.23" top="0.43" bottom="0.55000000000000004" header="0.31" footer="0.33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9B3B-B30A-47E7-810F-2252A77296DD}">
  <sheetPr>
    <tabColor indexed="50"/>
  </sheetPr>
  <dimension ref="A1:K13"/>
  <sheetViews>
    <sheetView topLeftCell="A10" zoomScaleNormal="100" workbookViewId="0">
      <selection activeCell="B10" sqref="B10:H10"/>
    </sheetView>
  </sheetViews>
  <sheetFormatPr defaultRowHeight="13.5" x14ac:dyDescent="0.2"/>
  <cols>
    <col min="1" max="1" width="26.7109375" style="6" customWidth="1"/>
    <col min="2" max="2" width="17.7109375" style="6" customWidth="1"/>
    <col min="3" max="3" width="16.7109375" style="6" customWidth="1"/>
    <col min="4" max="4" width="7.7109375" style="6" customWidth="1"/>
    <col min="5" max="5" width="37" style="6" hidden="1" customWidth="1"/>
    <col min="6" max="6" width="11.42578125" style="11" hidden="1" customWidth="1"/>
    <col min="7" max="7" width="31.5703125" style="17" customWidth="1"/>
    <col min="8" max="8" width="17.7109375" style="17" customWidth="1"/>
    <col min="9" max="9" width="16.7109375" style="17" customWidth="1"/>
    <col min="10" max="10" width="7.7109375" style="11" customWidth="1"/>
    <col min="11" max="16384" width="9.140625" style="6"/>
  </cols>
  <sheetData>
    <row r="1" spans="1:11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48"/>
      <c r="K1" s="36"/>
    </row>
    <row r="2" spans="1:11" s="7" customFormat="1" ht="21" x14ac:dyDescent="0.2">
      <c r="A2" s="141" t="s">
        <v>95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1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10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1" s="7" customFormat="1" ht="50.1" customHeight="1" x14ac:dyDescent="0.2">
      <c r="A4" s="28" t="s">
        <v>182</v>
      </c>
      <c r="B4" s="3">
        <v>638194498.79000008</v>
      </c>
      <c r="C4" s="28"/>
      <c r="D4" s="31" t="s">
        <v>58</v>
      </c>
      <c r="E4" s="35" t="s">
        <v>96</v>
      </c>
      <c r="F4" s="44">
        <v>100</v>
      </c>
      <c r="G4" s="45" t="s">
        <v>97</v>
      </c>
      <c r="H4" s="3">
        <v>659067532.16000009</v>
      </c>
      <c r="I4" s="45"/>
      <c r="J4" s="44" t="s">
        <v>58</v>
      </c>
    </row>
    <row r="5" spans="1:11" s="7" customFormat="1" ht="50.1" customHeight="1" x14ac:dyDescent="0.2">
      <c r="A5" s="28" t="s">
        <v>183</v>
      </c>
      <c r="B5" s="3">
        <v>102009945.11999996</v>
      </c>
      <c r="C5" s="28"/>
      <c r="D5" s="31" t="s">
        <v>58</v>
      </c>
      <c r="E5" s="35" t="s">
        <v>98</v>
      </c>
      <c r="F5" s="44">
        <v>100</v>
      </c>
      <c r="G5" s="45" t="s">
        <v>99</v>
      </c>
      <c r="H5" s="3">
        <v>105346321.39999996</v>
      </c>
      <c r="I5" s="45"/>
      <c r="J5" s="44" t="s">
        <v>58</v>
      </c>
    </row>
    <row r="6" spans="1:11" s="7" customFormat="1" ht="50.1" customHeight="1" x14ac:dyDescent="0.2">
      <c r="A6" s="28" t="s">
        <v>185</v>
      </c>
      <c r="B6" s="3">
        <v>519926527.94000006</v>
      </c>
      <c r="C6" s="28"/>
      <c r="D6" s="31" t="s">
        <v>71</v>
      </c>
      <c r="E6" s="105" t="s">
        <v>100</v>
      </c>
      <c r="F6" s="44">
        <v>100</v>
      </c>
      <c r="G6" s="45" t="s">
        <v>101</v>
      </c>
      <c r="H6" s="3">
        <v>536931443.82000005</v>
      </c>
      <c r="I6" s="45"/>
      <c r="J6" s="44" t="s">
        <v>71</v>
      </c>
    </row>
    <row r="7" spans="1:11" s="7" customFormat="1" ht="50.1" customHeight="1" x14ac:dyDescent="0.2">
      <c r="A7" s="28" t="s">
        <v>184</v>
      </c>
      <c r="B7" s="3">
        <v>210318690.87</v>
      </c>
      <c r="C7" s="28"/>
      <c r="D7" s="31" t="s">
        <v>15</v>
      </c>
      <c r="E7" s="35" t="s">
        <v>102</v>
      </c>
      <c r="F7" s="44">
        <v>100</v>
      </c>
      <c r="G7" s="45" t="s">
        <v>103</v>
      </c>
      <c r="H7" s="3">
        <v>217197454.41</v>
      </c>
      <c r="I7" s="45"/>
      <c r="J7" s="44" t="s">
        <v>15</v>
      </c>
    </row>
    <row r="8" spans="1:11" s="7" customFormat="1" ht="84" x14ac:dyDescent="0.2">
      <c r="A8" s="35" t="s">
        <v>186</v>
      </c>
      <c r="B8" s="3">
        <v>11869881.23</v>
      </c>
      <c r="C8" s="35"/>
      <c r="D8" s="31" t="s">
        <v>5</v>
      </c>
      <c r="E8" s="35" t="s">
        <v>104</v>
      </c>
      <c r="F8" s="44">
        <v>100</v>
      </c>
      <c r="G8" s="45" t="s">
        <v>105</v>
      </c>
      <c r="H8" s="3">
        <v>12258102.110000001</v>
      </c>
      <c r="I8" s="45"/>
      <c r="J8" s="44" t="s">
        <v>5</v>
      </c>
    </row>
    <row r="9" spans="1:11" ht="50.1" customHeight="1" x14ac:dyDescent="0.2">
      <c r="B9" s="36"/>
      <c r="H9" s="106"/>
    </row>
    <row r="10" spans="1:11" ht="50.1" customHeight="1" x14ac:dyDescent="0.2">
      <c r="B10" s="38"/>
      <c r="C10" s="7"/>
      <c r="D10" s="7"/>
      <c r="E10" s="7"/>
      <c r="F10" s="46"/>
      <c r="G10" s="128"/>
      <c r="H10" s="129"/>
    </row>
    <row r="11" spans="1:11" ht="50.1" customHeight="1" x14ac:dyDescent="0.2"/>
    <row r="12" spans="1:11" ht="50.1" customHeight="1" x14ac:dyDescent="0.2"/>
    <row r="13" spans="1:11" ht="50.1" customHeight="1" x14ac:dyDescent="0.2"/>
  </sheetData>
  <mergeCells count="2">
    <mergeCell ref="A2:J2"/>
    <mergeCell ref="A1:J1"/>
  </mergeCells>
  <phoneticPr fontId="20" type="noConversion"/>
  <pageMargins left="0.54" right="0.2" top="0.43" bottom="0.55000000000000004" header="0.31" footer="0.33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4B69-7D9F-47A3-8A9A-302A2D073052}">
  <sheetPr codeName="Sheet4">
    <tabColor indexed="50"/>
  </sheetPr>
  <dimension ref="A1:K20"/>
  <sheetViews>
    <sheetView topLeftCell="A16" zoomScaleNormal="100" workbookViewId="0">
      <selection activeCell="B20" sqref="B20:G20"/>
    </sheetView>
  </sheetViews>
  <sheetFormatPr defaultRowHeight="13.5" x14ac:dyDescent="0.2"/>
  <cols>
    <col min="1" max="1" width="29.85546875" style="6" customWidth="1"/>
    <col min="2" max="2" width="16.7109375" style="6" customWidth="1"/>
    <col min="3" max="3" width="15.7109375" style="6" customWidth="1"/>
    <col min="4" max="4" width="8.85546875" style="12" bestFit="1" customWidth="1"/>
    <col min="5" max="5" width="36" style="6" hidden="1" customWidth="1"/>
    <col min="6" max="6" width="28.7109375" style="12" customWidth="1"/>
    <col min="7" max="7" width="16.7109375" style="12" customWidth="1"/>
    <col min="8" max="8" width="15.7109375" style="12" customWidth="1"/>
    <col min="9" max="9" width="8.85546875" style="6" bestFit="1" customWidth="1"/>
    <col min="10" max="10" width="19.7109375" style="6" customWidth="1"/>
    <col min="11" max="11" width="15.42578125" style="36" customWidth="1"/>
    <col min="12" max="16384" width="9.140625" style="6"/>
  </cols>
  <sheetData>
    <row r="1" spans="1:11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48"/>
      <c r="J1" s="36"/>
    </row>
    <row r="2" spans="1:11" s="7" customFormat="1" ht="21" x14ac:dyDescent="0.2">
      <c r="A2" s="141" t="s">
        <v>106</v>
      </c>
      <c r="B2" s="141"/>
      <c r="C2" s="141"/>
      <c r="D2" s="141"/>
      <c r="E2" s="141"/>
      <c r="F2" s="141"/>
      <c r="G2" s="141"/>
      <c r="H2" s="141"/>
      <c r="I2" s="141"/>
      <c r="J2" s="15"/>
      <c r="K2" s="38"/>
    </row>
    <row r="3" spans="1:11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10" t="s">
        <v>9</v>
      </c>
      <c r="G3" s="8" t="s">
        <v>8</v>
      </c>
      <c r="H3" s="8" t="s">
        <v>7</v>
      </c>
      <c r="I3" s="10" t="s">
        <v>4</v>
      </c>
      <c r="K3" s="76"/>
    </row>
    <row r="4" spans="1:11" s="7" customFormat="1" ht="39.950000000000003" customHeight="1" x14ac:dyDescent="0.2">
      <c r="A4" s="35" t="s">
        <v>234</v>
      </c>
      <c r="B4" s="3">
        <v>399793460.94000012</v>
      </c>
      <c r="C4" s="35"/>
      <c r="D4" s="30" t="s">
        <v>58</v>
      </c>
      <c r="E4" s="149" t="s">
        <v>107</v>
      </c>
      <c r="F4" s="45" t="s">
        <v>108</v>
      </c>
      <c r="G4" s="107">
        <v>392225795.83999997</v>
      </c>
      <c r="H4" s="45"/>
      <c r="I4" s="44" t="s">
        <v>58</v>
      </c>
      <c r="K4" s="38"/>
    </row>
    <row r="5" spans="1:11" s="7" customFormat="1" ht="39.950000000000003" customHeight="1" x14ac:dyDescent="0.2">
      <c r="A5" s="35" t="s">
        <v>198</v>
      </c>
      <c r="B5" s="3">
        <v>16156615.569999998</v>
      </c>
      <c r="C5" s="35"/>
      <c r="D5" s="30" t="s">
        <v>110</v>
      </c>
      <c r="E5" s="149"/>
      <c r="F5" s="45" t="s">
        <v>109</v>
      </c>
      <c r="G5" s="29">
        <v>20643462.940000001</v>
      </c>
      <c r="H5" s="45"/>
      <c r="I5" s="44" t="s">
        <v>58</v>
      </c>
      <c r="K5" s="38"/>
    </row>
    <row r="6" spans="1:11" s="7" customFormat="1" ht="39.950000000000003" customHeight="1" x14ac:dyDescent="0.2">
      <c r="A6" s="35" t="s">
        <v>1</v>
      </c>
      <c r="B6" s="3">
        <v>28491104.699999999</v>
      </c>
      <c r="C6" s="35"/>
      <c r="D6" s="30" t="s">
        <v>116</v>
      </c>
      <c r="E6" s="149" t="s">
        <v>111</v>
      </c>
      <c r="F6" s="45" t="s">
        <v>112</v>
      </c>
      <c r="G6" s="29">
        <v>5005512</v>
      </c>
      <c r="H6" s="107"/>
      <c r="I6" s="44" t="s">
        <v>110</v>
      </c>
      <c r="K6" s="38"/>
    </row>
    <row r="7" spans="1:11" s="7" customFormat="1" ht="39.950000000000003" customHeight="1" x14ac:dyDescent="0.2">
      <c r="A7" s="35" t="s">
        <v>200</v>
      </c>
      <c r="B7" s="3">
        <v>7422372.71</v>
      </c>
      <c r="C7" s="35"/>
      <c r="D7" s="30" t="s">
        <v>58</v>
      </c>
      <c r="E7" s="149"/>
      <c r="F7" s="45" t="s">
        <v>113</v>
      </c>
      <c r="G7" s="29">
        <v>13979067.51</v>
      </c>
      <c r="H7" s="107"/>
      <c r="I7" s="44" t="s">
        <v>110</v>
      </c>
      <c r="K7" s="38"/>
    </row>
    <row r="8" spans="1:11" s="7" customFormat="1" ht="39.950000000000003" customHeight="1" x14ac:dyDescent="0.2">
      <c r="A8" s="35" t="s">
        <v>199</v>
      </c>
      <c r="B8" s="3">
        <v>15630442.479999999</v>
      </c>
      <c r="C8" s="35"/>
      <c r="D8" s="30" t="s">
        <v>58</v>
      </c>
      <c r="E8" s="149" t="s">
        <v>114</v>
      </c>
      <c r="F8" s="45" t="s">
        <v>115</v>
      </c>
      <c r="G8" s="29">
        <v>40865124.540000007</v>
      </c>
      <c r="H8" s="107"/>
      <c r="I8" s="44" t="s">
        <v>116</v>
      </c>
      <c r="K8" s="38"/>
    </row>
    <row r="9" spans="1:11" s="7" customFormat="1" ht="39.950000000000003" customHeight="1" x14ac:dyDescent="0.2">
      <c r="A9" s="35" t="s">
        <v>2</v>
      </c>
      <c r="B9" s="3">
        <v>3619561.73</v>
      </c>
      <c r="C9" s="35"/>
      <c r="D9" s="30" t="s">
        <v>58</v>
      </c>
      <c r="E9" s="149"/>
      <c r="F9" s="45" t="s">
        <v>117</v>
      </c>
      <c r="G9" s="29">
        <v>1471147.29</v>
      </c>
      <c r="H9" s="107"/>
      <c r="I9" s="44" t="s">
        <v>72</v>
      </c>
      <c r="K9" s="38"/>
    </row>
    <row r="10" spans="1:11" s="7" customFormat="1" ht="39.950000000000003" customHeight="1" x14ac:dyDescent="0.2">
      <c r="A10" s="35" t="s">
        <v>124</v>
      </c>
      <c r="B10" s="3">
        <v>3344001.41</v>
      </c>
      <c r="C10" s="35"/>
      <c r="D10" s="48" t="s">
        <v>5</v>
      </c>
      <c r="E10" s="149" t="s">
        <v>118</v>
      </c>
      <c r="F10" s="45" t="s">
        <v>119</v>
      </c>
      <c r="G10" s="29">
        <v>4296961.8600000003</v>
      </c>
      <c r="H10" s="107"/>
      <c r="I10" s="44" t="s">
        <v>58</v>
      </c>
      <c r="K10" s="38"/>
    </row>
    <row r="11" spans="1:11" s="7" customFormat="1" ht="39.950000000000003" customHeight="1" x14ac:dyDescent="0.2">
      <c r="A11" s="35" t="s">
        <v>3</v>
      </c>
      <c r="B11" s="3">
        <v>27168</v>
      </c>
      <c r="C11" s="35"/>
      <c r="D11" s="30" t="s">
        <v>58</v>
      </c>
      <c r="E11" s="149"/>
      <c r="F11" s="45" t="s">
        <v>120</v>
      </c>
      <c r="G11" s="29">
        <v>4296961.8600000003</v>
      </c>
      <c r="H11" s="45"/>
      <c r="I11" s="44" t="s">
        <v>58</v>
      </c>
      <c r="K11" s="38"/>
    </row>
    <row r="12" spans="1:11" s="7" customFormat="1" ht="39.950000000000003" customHeight="1" x14ac:dyDescent="0.2">
      <c r="A12" s="35" t="s">
        <v>0</v>
      </c>
      <c r="B12" s="3">
        <v>21567129.430000003</v>
      </c>
      <c r="C12" s="35"/>
      <c r="D12" s="30" t="s">
        <v>6</v>
      </c>
      <c r="E12" s="149"/>
      <c r="F12" s="45" t="s">
        <v>123</v>
      </c>
      <c r="G12" s="29">
        <v>3737944.5</v>
      </c>
      <c r="H12" s="45"/>
      <c r="I12" s="44" t="s">
        <v>58</v>
      </c>
      <c r="K12" s="38"/>
    </row>
    <row r="13" spans="1:11" s="7" customFormat="1" ht="39.950000000000003" customHeight="1" x14ac:dyDescent="0.2">
      <c r="A13" s="41"/>
      <c r="B13" s="41"/>
      <c r="C13" s="41"/>
      <c r="D13" s="34"/>
      <c r="E13" s="149"/>
      <c r="F13" s="45" t="s">
        <v>125</v>
      </c>
      <c r="G13" s="29">
        <v>690674.33</v>
      </c>
      <c r="H13" s="45"/>
      <c r="I13" s="44" t="s">
        <v>5</v>
      </c>
      <c r="K13" s="38"/>
    </row>
    <row r="14" spans="1:11" s="7" customFormat="1" ht="39.950000000000003" customHeight="1" x14ac:dyDescent="0.2">
      <c r="A14" s="32"/>
      <c r="B14" s="32"/>
      <c r="C14" s="41"/>
      <c r="D14" s="34"/>
      <c r="E14" s="149" t="s">
        <v>121</v>
      </c>
      <c r="F14" s="45" t="s">
        <v>126</v>
      </c>
      <c r="G14" s="29">
        <v>690674.32</v>
      </c>
      <c r="H14" s="45"/>
      <c r="I14" s="44" t="s">
        <v>5</v>
      </c>
      <c r="K14" s="38"/>
    </row>
    <row r="15" spans="1:11" s="7" customFormat="1" ht="39.950000000000003" customHeight="1" x14ac:dyDescent="0.35">
      <c r="A15" s="41"/>
      <c r="B15" s="41"/>
      <c r="C15" s="108"/>
      <c r="D15" s="34"/>
      <c r="E15" s="149"/>
      <c r="F15" s="45" t="s">
        <v>127</v>
      </c>
      <c r="G15" s="29">
        <v>690674.32</v>
      </c>
      <c r="H15" s="45"/>
      <c r="I15" s="44" t="s">
        <v>110</v>
      </c>
      <c r="K15" s="38"/>
    </row>
    <row r="16" spans="1:11" s="7" customFormat="1" ht="39.950000000000003" customHeight="1" x14ac:dyDescent="0.35">
      <c r="A16" s="41"/>
      <c r="B16" s="41"/>
      <c r="C16" s="108"/>
      <c r="D16" s="34"/>
      <c r="E16" s="149"/>
      <c r="F16" s="45" t="s">
        <v>128</v>
      </c>
      <c r="G16" s="29">
        <v>690674.32</v>
      </c>
      <c r="H16" s="45"/>
      <c r="I16" s="44" t="s">
        <v>116</v>
      </c>
      <c r="K16" s="38"/>
    </row>
    <row r="17" spans="1:11" s="7" customFormat="1" ht="39.950000000000003" customHeight="1" x14ac:dyDescent="0.35">
      <c r="A17" s="41"/>
      <c r="B17" s="41"/>
      <c r="C17" s="108"/>
      <c r="D17" s="34"/>
      <c r="E17" s="149"/>
      <c r="F17" s="45" t="s">
        <v>129</v>
      </c>
      <c r="G17" s="29">
        <v>690674.32</v>
      </c>
      <c r="H17" s="45"/>
      <c r="I17" s="44" t="s">
        <v>5</v>
      </c>
      <c r="K17" s="38"/>
    </row>
    <row r="18" spans="1:11" s="7" customFormat="1" ht="39.950000000000003" customHeight="1" x14ac:dyDescent="0.2">
      <c r="A18" s="32"/>
      <c r="B18" s="32"/>
      <c r="C18" s="41"/>
      <c r="D18" s="34"/>
      <c r="E18" s="149" t="s">
        <v>122</v>
      </c>
      <c r="F18" s="45" t="s">
        <v>130</v>
      </c>
      <c r="G18" s="29">
        <v>28056.57</v>
      </c>
      <c r="H18" s="45"/>
      <c r="I18" s="44" t="s">
        <v>58</v>
      </c>
      <c r="K18" s="38"/>
    </row>
    <row r="19" spans="1:11" s="7" customFormat="1" ht="39.950000000000003" customHeight="1" x14ac:dyDescent="0.2">
      <c r="A19" s="41"/>
      <c r="B19" s="41"/>
      <c r="C19" s="41"/>
      <c r="D19" s="34"/>
      <c r="E19" s="149"/>
      <c r="F19" s="45" t="s">
        <v>11</v>
      </c>
      <c r="G19" s="29">
        <v>22272512.210000005</v>
      </c>
      <c r="H19" s="45"/>
      <c r="I19" s="44" t="s">
        <v>6</v>
      </c>
      <c r="K19" s="38"/>
    </row>
    <row r="20" spans="1:11" s="7" customFormat="1" ht="39.950000000000003" customHeight="1" x14ac:dyDescent="0.2">
      <c r="B20" s="38"/>
      <c r="D20" s="15"/>
      <c r="F20" s="15"/>
      <c r="G20" s="39"/>
      <c r="H20" s="15"/>
      <c r="K20" s="38"/>
    </row>
  </sheetData>
  <mergeCells count="8">
    <mergeCell ref="E18:E19"/>
    <mergeCell ref="A1:I1"/>
    <mergeCell ref="E4:E5"/>
    <mergeCell ref="A2:I2"/>
    <mergeCell ref="E6:E7"/>
    <mergeCell ref="E8:E9"/>
    <mergeCell ref="E10:E13"/>
    <mergeCell ref="E14:E17"/>
  </mergeCells>
  <phoneticPr fontId="20" type="noConversion"/>
  <pageMargins left="0.54" right="0.2" top="0.43" bottom="0.55000000000000004" header="0.31" footer="0.33"/>
  <pageSetup paperSize="9" orientation="landscape" r:id="rId1"/>
  <headerFooter alignWithMargins="0">
    <oddFooter>&amp;Cหน้าที่ &amp;P จาก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30D6C-0B6E-4ED5-BA7F-AA098CA3F54D}">
  <sheetPr>
    <tabColor indexed="50"/>
  </sheetPr>
  <dimension ref="A1:J25"/>
  <sheetViews>
    <sheetView zoomScaleNormal="100" workbookViewId="0">
      <selection activeCell="G17" sqref="G17"/>
    </sheetView>
  </sheetViews>
  <sheetFormatPr defaultRowHeight="13.5" x14ac:dyDescent="0.2"/>
  <cols>
    <col min="1" max="1" width="25.7109375" style="6" customWidth="1"/>
    <col min="2" max="2" width="17.7109375" style="111" customWidth="1"/>
    <col min="3" max="3" width="14.7109375" style="6" customWidth="1"/>
    <col min="4" max="4" width="8.7109375" style="6" customWidth="1"/>
    <col min="5" max="5" width="30.28515625" style="6" hidden="1" customWidth="1"/>
    <col min="6" max="6" width="33.7109375" style="12" customWidth="1"/>
    <col min="7" max="7" width="15.7109375" style="12" customWidth="1"/>
    <col min="8" max="8" width="14.7109375" style="12" customWidth="1"/>
    <col min="9" max="9" width="8.7109375" style="11" customWidth="1"/>
    <col min="10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48"/>
      <c r="I1" s="36"/>
      <c r="J1" s="36"/>
    </row>
    <row r="2" spans="1:10" s="7" customFormat="1" ht="21" x14ac:dyDescent="0.2">
      <c r="A2" s="141" t="s">
        <v>131</v>
      </c>
      <c r="B2" s="141"/>
      <c r="C2" s="141"/>
      <c r="D2" s="141"/>
      <c r="E2" s="141"/>
      <c r="F2" s="141"/>
      <c r="G2" s="141"/>
      <c r="H2" s="141"/>
      <c r="I2" s="141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10" t="s">
        <v>9</v>
      </c>
      <c r="G3" s="8" t="s">
        <v>8</v>
      </c>
      <c r="H3" s="8" t="s">
        <v>7</v>
      </c>
      <c r="I3" s="10" t="s">
        <v>4</v>
      </c>
    </row>
    <row r="4" spans="1:10" s="7" customFormat="1" ht="39.950000000000003" customHeight="1" x14ac:dyDescent="0.2">
      <c r="A4" s="28" t="s">
        <v>259</v>
      </c>
      <c r="B4" s="109">
        <v>163043983.88</v>
      </c>
      <c r="C4" s="131">
        <v>320174</v>
      </c>
      <c r="D4" s="30" t="s">
        <v>5</v>
      </c>
      <c r="E4" s="35" t="s">
        <v>132</v>
      </c>
      <c r="F4" s="45" t="s">
        <v>133</v>
      </c>
      <c r="G4" s="2">
        <v>193807277.62</v>
      </c>
      <c r="H4" s="45"/>
      <c r="I4" s="44" t="s">
        <v>5</v>
      </c>
    </row>
    <row r="5" spans="1:10" s="7" customFormat="1" ht="39.950000000000003" customHeight="1" x14ac:dyDescent="0.2">
      <c r="A5" s="86" t="s">
        <v>260</v>
      </c>
      <c r="B5" s="90">
        <v>27668887.670000002</v>
      </c>
      <c r="C5" s="132">
        <v>1232</v>
      </c>
      <c r="D5" s="80" t="s">
        <v>134</v>
      </c>
      <c r="E5" s="150" t="s">
        <v>135</v>
      </c>
      <c r="F5" s="41"/>
      <c r="G5" s="112"/>
      <c r="H5" s="112"/>
      <c r="I5" s="88"/>
    </row>
    <row r="6" spans="1:10" s="7" customFormat="1" ht="63" x14ac:dyDescent="0.2">
      <c r="A6" s="28" t="s">
        <v>261</v>
      </c>
      <c r="B6" s="4">
        <v>32880988.129999999</v>
      </c>
      <c r="C6" s="131">
        <v>29</v>
      </c>
      <c r="D6" s="30" t="s">
        <v>31</v>
      </c>
      <c r="E6" s="151"/>
      <c r="F6" s="45" t="s">
        <v>136</v>
      </c>
      <c r="G6" s="3">
        <v>35924565.769999996</v>
      </c>
      <c r="H6" s="122">
        <v>29</v>
      </c>
      <c r="I6" s="44" t="s">
        <v>137</v>
      </c>
    </row>
    <row r="7" spans="1:10" s="7" customFormat="1" ht="39.950000000000003" customHeight="1" x14ac:dyDescent="0.2">
      <c r="A7" s="86" t="s">
        <v>262</v>
      </c>
      <c r="B7" s="4">
        <v>14582513.609999999</v>
      </c>
      <c r="C7" s="132">
        <v>25541</v>
      </c>
      <c r="D7" s="80" t="s">
        <v>5</v>
      </c>
      <c r="E7" s="35" t="s">
        <v>138</v>
      </c>
      <c r="F7" s="81" t="s">
        <v>140</v>
      </c>
      <c r="G7" s="3">
        <v>14582513.609999999</v>
      </c>
      <c r="H7" s="123">
        <v>25541</v>
      </c>
      <c r="I7" s="75" t="s">
        <v>5</v>
      </c>
    </row>
    <row r="8" spans="1:10" s="7" customFormat="1" ht="39.950000000000003" customHeight="1" x14ac:dyDescent="0.2">
      <c r="A8" s="28" t="s">
        <v>258</v>
      </c>
      <c r="B8" s="4">
        <v>29897000.289999999</v>
      </c>
      <c r="C8" s="117"/>
      <c r="D8" s="30" t="s">
        <v>31</v>
      </c>
      <c r="E8" s="35" t="s">
        <v>139</v>
      </c>
      <c r="F8" s="45" t="s">
        <v>142</v>
      </c>
      <c r="G8" s="3">
        <v>30874823.02</v>
      </c>
      <c r="H8" s="45"/>
      <c r="I8" s="44" t="s">
        <v>31</v>
      </c>
    </row>
    <row r="9" spans="1:10" s="7" customFormat="1" ht="39.950000000000003" customHeight="1" x14ac:dyDescent="0.2">
      <c r="A9" s="28" t="s">
        <v>257</v>
      </c>
      <c r="B9" s="4">
        <v>8429742.1799999997</v>
      </c>
      <c r="C9" s="117"/>
      <c r="D9" s="43" t="s">
        <v>169</v>
      </c>
      <c r="E9" s="35" t="s">
        <v>141</v>
      </c>
      <c r="F9" s="45" t="s">
        <v>143</v>
      </c>
      <c r="G9" s="3">
        <v>8705448.5499999989</v>
      </c>
      <c r="H9" s="45"/>
      <c r="I9" s="44" t="s">
        <v>31</v>
      </c>
    </row>
    <row r="10" spans="1:10" s="7" customFormat="1" ht="24" customHeight="1" x14ac:dyDescent="0.2">
      <c r="B10" s="38"/>
      <c r="E10" s="35"/>
      <c r="G10" s="38"/>
    </row>
    <row r="11" spans="1:10" ht="24" customHeight="1" x14ac:dyDescent="0.2">
      <c r="B11" s="98"/>
      <c r="G11" s="21"/>
    </row>
    <row r="12" spans="1:10" ht="24" customHeight="1" x14ac:dyDescent="0.2">
      <c r="B12" s="98"/>
      <c r="C12" s="137"/>
    </row>
    <row r="13" spans="1:10" s="118" customFormat="1" ht="24" customHeight="1" x14ac:dyDescent="0.2">
      <c r="A13" s="83" t="s">
        <v>173</v>
      </c>
      <c r="B13" s="113"/>
      <c r="C13" s="5">
        <v>14582513.609999999</v>
      </c>
      <c r="D13" s="120"/>
      <c r="E13" s="7"/>
      <c r="F13" s="124" t="s">
        <v>171</v>
      </c>
      <c r="G13" s="121"/>
      <c r="H13" s="121"/>
      <c r="I13" s="119"/>
    </row>
    <row r="14" spans="1:10" s="7" customFormat="1" ht="24" customHeight="1" x14ac:dyDescent="0.2">
      <c r="A14" s="83" t="s">
        <v>174</v>
      </c>
      <c r="B14" s="5"/>
      <c r="C14" s="5">
        <v>35924565.769999996</v>
      </c>
      <c r="D14" s="120"/>
      <c r="F14" s="124" t="s">
        <v>172</v>
      </c>
      <c r="G14" s="102"/>
      <c r="H14" s="15"/>
      <c r="I14" s="46"/>
    </row>
    <row r="15" spans="1:10" s="7" customFormat="1" ht="24" customHeight="1" x14ac:dyDescent="0.2">
      <c r="A15" s="83" t="s">
        <v>170</v>
      </c>
      <c r="B15" s="113"/>
      <c r="C15" s="83"/>
      <c r="D15" s="120"/>
      <c r="F15" s="124"/>
      <c r="G15" s="102"/>
      <c r="H15" s="15"/>
      <c r="I15" s="46"/>
    </row>
    <row r="16" spans="1:10" s="7" customFormat="1" ht="24" customHeight="1" x14ac:dyDescent="0.2">
      <c r="A16" s="83"/>
      <c r="B16" s="113"/>
      <c r="C16" s="5"/>
      <c r="D16" s="120"/>
      <c r="F16" s="124"/>
      <c r="G16" s="102"/>
      <c r="H16" s="15"/>
      <c r="I16" s="46"/>
    </row>
    <row r="17" spans="2:9" s="7" customFormat="1" ht="24" customHeight="1" x14ac:dyDescent="0.2">
      <c r="B17" s="114"/>
      <c r="C17" s="83"/>
      <c r="F17" s="15"/>
      <c r="G17" s="15"/>
      <c r="H17" s="15"/>
      <c r="I17" s="46"/>
    </row>
    <row r="18" spans="2:9" ht="24" customHeight="1" x14ac:dyDescent="0.2">
      <c r="B18" s="110"/>
      <c r="C18" s="36"/>
      <c r="D18" s="36"/>
      <c r="E18" s="36"/>
      <c r="F18" s="37"/>
    </row>
    <row r="19" spans="2:9" ht="20.25" customHeight="1" x14ac:dyDescent="0.2">
      <c r="B19" s="110"/>
      <c r="C19" s="36"/>
      <c r="D19" s="36"/>
      <c r="E19" s="36"/>
      <c r="F19" s="37"/>
    </row>
    <row r="20" spans="2:9" ht="20.25" customHeight="1" x14ac:dyDescent="0.2">
      <c r="B20" s="110"/>
      <c r="C20" s="36"/>
      <c r="D20" s="36"/>
      <c r="E20" s="36"/>
      <c r="F20" s="37"/>
    </row>
    <row r="21" spans="2:9" ht="20.25" customHeight="1" x14ac:dyDescent="0.2">
      <c r="B21" s="110"/>
      <c r="C21" s="36"/>
      <c r="D21" s="36"/>
      <c r="E21" s="36"/>
      <c r="F21" s="37"/>
    </row>
    <row r="22" spans="2:9" ht="20.25" customHeight="1" x14ac:dyDescent="0.2">
      <c r="B22" s="110"/>
      <c r="C22" s="36"/>
      <c r="D22" s="36"/>
      <c r="E22" s="36"/>
      <c r="F22" s="37"/>
    </row>
    <row r="23" spans="2:9" ht="20.25" customHeight="1" x14ac:dyDescent="0.2">
      <c r="B23" s="110"/>
      <c r="C23" s="36"/>
      <c r="D23" s="36"/>
      <c r="E23" s="36"/>
      <c r="F23" s="37"/>
    </row>
    <row r="24" spans="2:9" x14ac:dyDescent="0.2">
      <c r="B24" s="110"/>
      <c r="C24" s="36"/>
      <c r="D24" s="36"/>
      <c r="E24" s="36"/>
      <c r="F24" s="37"/>
    </row>
    <row r="25" spans="2:9" x14ac:dyDescent="0.2">
      <c r="B25" s="110"/>
      <c r="C25" s="36"/>
      <c r="D25" s="36"/>
      <c r="E25" s="36"/>
      <c r="F25" s="37"/>
    </row>
  </sheetData>
  <mergeCells count="3">
    <mergeCell ref="A1:H1"/>
    <mergeCell ref="A2:I2"/>
    <mergeCell ref="E5:E6"/>
  </mergeCells>
  <phoneticPr fontId="0" type="noConversion"/>
  <pageMargins left="0.54" right="0.4" top="0.43" bottom="0.55000000000000004" header="0.31" footer="0.33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1B71-11ED-43C0-B7B6-7D0C57A80B4D}">
  <sheetPr>
    <tabColor indexed="50"/>
  </sheetPr>
  <dimension ref="A1:K4"/>
  <sheetViews>
    <sheetView zoomScaleNormal="100" workbookViewId="0">
      <selection activeCell="A4" sqref="A4:IV4"/>
    </sheetView>
  </sheetViews>
  <sheetFormatPr defaultRowHeight="13.5" x14ac:dyDescent="0.2"/>
  <cols>
    <col min="1" max="1" width="50.7109375" style="6" customWidth="1"/>
    <col min="2" max="2" width="25.7109375" style="6" customWidth="1"/>
    <col min="3" max="3" width="20.7109375" style="6" customWidth="1"/>
    <col min="4" max="4" width="25.7109375" style="6" customWidth="1"/>
    <col min="5" max="5" width="22" style="6" hidden="1" customWidth="1"/>
    <col min="6" max="6" width="11.42578125" style="6" hidden="1" customWidth="1"/>
    <col min="7" max="8" width="15.7109375" style="12" hidden="1" customWidth="1"/>
    <col min="9" max="9" width="12.7109375" style="12" hidden="1" customWidth="1"/>
    <col min="10" max="10" width="8.7109375" style="6" hidden="1" customWidth="1"/>
    <col min="11" max="16384" width="9.140625" style="6"/>
  </cols>
  <sheetData>
    <row r="1" spans="1:11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1" s="7" customFormat="1" ht="21" x14ac:dyDescent="0.2">
      <c r="A2" s="25" t="s">
        <v>176</v>
      </c>
      <c r="B2" s="26"/>
      <c r="C2" s="26"/>
      <c r="D2" s="27"/>
      <c r="E2" s="26"/>
      <c r="F2" s="26"/>
      <c r="G2" s="26"/>
      <c r="H2" s="26"/>
      <c r="I2" s="26"/>
      <c r="J2" s="27"/>
      <c r="K2" s="15"/>
    </row>
    <row r="3" spans="1:11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16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1" s="7" customFormat="1" ht="60" customHeight="1" x14ac:dyDescent="0.2">
      <c r="A4" s="28" t="s">
        <v>244</v>
      </c>
      <c r="B4" s="29">
        <v>2686382.98</v>
      </c>
      <c r="C4" s="28"/>
      <c r="D4" s="30" t="s">
        <v>191</v>
      </c>
      <c r="E4" s="35" t="s">
        <v>145</v>
      </c>
      <c r="F4" s="31">
        <v>100</v>
      </c>
      <c r="G4" s="32"/>
      <c r="H4" s="33"/>
      <c r="I4" s="32"/>
      <c r="J4" s="34"/>
    </row>
  </sheetData>
  <mergeCells count="1">
    <mergeCell ref="A1:J1"/>
  </mergeCells>
  <phoneticPr fontId="20" type="noConversion"/>
  <pageMargins left="0.78740157480314965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C9FE-2805-4691-AE7E-2A939D986FC6}">
  <sheetPr>
    <tabColor indexed="50"/>
  </sheetPr>
  <dimension ref="A1:L31"/>
  <sheetViews>
    <sheetView zoomScaleNormal="100" workbookViewId="0">
      <selection activeCell="B8" sqref="B8"/>
    </sheetView>
  </sheetViews>
  <sheetFormatPr defaultRowHeight="13.5" x14ac:dyDescent="0.2"/>
  <cols>
    <col min="1" max="1" width="40.7109375" style="6" customWidth="1"/>
    <col min="2" max="2" width="25.7109375" style="6" customWidth="1"/>
    <col min="3" max="3" width="20.7109375" style="6" customWidth="1"/>
    <col min="4" max="4" width="25.7109375" style="6" customWidth="1"/>
    <col min="5" max="5" width="34.42578125" style="6" hidden="1" customWidth="1"/>
    <col min="6" max="6" width="11.42578125" style="6" hidden="1" customWidth="1"/>
    <col min="7" max="7" width="15.7109375" style="12" hidden="1" customWidth="1"/>
    <col min="8" max="8" width="17.28515625" style="12" hidden="1" customWidth="1"/>
    <col min="9" max="9" width="12.7109375" style="12" hidden="1" customWidth="1"/>
    <col min="10" max="10" width="8.7109375" style="6" hidden="1" customWidth="1"/>
    <col min="11" max="11" width="16.28515625" style="6" bestFit="1" customWidth="1"/>
    <col min="12" max="16384" width="9.140625" style="6"/>
  </cols>
  <sheetData>
    <row r="1" spans="1:12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2" s="7" customFormat="1" ht="21" x14ac:dyDescent="0.2">
      <c r="A2" s="25" t="s">
        <v>177</v>
      </c>
      <c r="B2" s="26"/>
      <c r="C2" s="26"/>
      <c r="D2" s="27"/>
      <c r="E2" s="26"/>
      <c r="F2" s="26"/>
      <c r="G2" s="26"/>
      <c r="H2" s="26"/>
      <c r="I2" s="26"/>
      <c r="J2" s="27"/>
      <c r="L2" s="15"/>
    </row>
    <row r="3" spans="1:12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2" s="7" customFormat="1" ht="60" customHeight="1" x14ac:dyDescent="0.2">
      <c r="A4" s="28" t="s">
        <v>245</v>
      </c>
      <c r="B4" s="29">
        <v>7596042.1399999997</v>
      </c>
      <c r="C4" s="28"/>
      <c r="D4" s="30" t="s">
        <v>192</v>
      </c>
      <c r="E4" s="35" t="s">
        <v>146</v>
      </c>
      <c r="F4" s="30">
        <v>100</v>
      </c>
      <c r="G4" s="32"/>
      <c r="H4" s="33"/>
      <c r="I4" s="32"/>
      <c r="J4" s="34"/>
    </row>
    <row r="5" spans="1:12" s="7" customFormat="1" ht="60" customHeight="1" x14ac:dyDescent="0.2">
      <c r="A5" s="28" t="s">
        <v>246</v>
      </c>
      <c r="B5" s="29">
        <v>26925633.68</v>
      </c>
      <c r="C5" s="28"/>
      <c r="D5" s="30" t="s">
        <v>6</v>
      </c>
      <c r="E5" s="35" t="s">
        <v>147</v>
      </c>
      <c r="F5" s="30">
        <v>100</v>
      </c>
      <c r="G5" s="32"/>
      <c r="H5" s="33"/>
      <c r="I5" s="32"/>
      <c r="J5" s="34"/>
    </row>
    <row r="6" spans="1:12" s="7" customFormat="1" ht="60" customHeight="1" x14ac:dyDescent="0.2">
      <c r="A6" s="28" t="s">
        <v>247</v>
      </c>
      <c r="B6" s="29">
        <v>6055538.75</v>
      </c>
      <c r="C6" s="28"/>
      <c r="D6" s="30" t="s">
        <v>6</v>
      </c>
      <c r="E6" s="35" t="s">
        <v>148</v>
      </c>
      <c r="F6" s="30">
        <v>100</v>
      </c>
      <c r="G6" s="32"/>
      <c r="H6" s="33"/>
      <c r="I6" s="32"/>
      <c r="J6" s="34"/>
    </row>
    <row r="7" spans="1:12" s="7" customFormat="1" ht="21" x14ac:dyDescent="0.2">
      <c r="B7" s="38"/>
      <c r="G7" s="15"/>
      <c r="H7" s="39"/>
      <c r="I7" s="15"/>
    </row>
    <row r="8" spans="1:12" s="7" customFormat="1" ht="21" x14ac:dyDescent="0.2">
      <c r="B8" s="38"/>
      <c r="G8" s="15"/>
      <c r="H8" s="15"/>
      <c r="I8" s="15"/>
    </row>
    <row r="9" spans="1:12" s="7" customFormat="1" ht="21" x14ac:dyDescent="0.2">
      <c r="G9" s="15"/>
      <c r="H9" s="15"/>
      <c r="I9" s="15"/>
    </row>
    <row r="10" spans="1:12" s="7" customFormat="1" ht="21" x14ac:dyDescent="0.2">
      <c r="G10" s="15"/>
      <c r="H10" s="15"/>
      <c r="I10" s="15"/>
    </row>
    <row r="11" spans="1:12" s="7" customFormat="1" ht="21" x14ac:dyDescent="0.2">
      <c r="G11" s="15"/>
      <c r="H11" s="15"/>
      <c r="I11" s="15"/>
    </row>
    <row r="12" spans="1:12" s="7" customFormat="1" ht="21" x14ac:dyDescent="0.2">
      <c r="G12" s="15"/>
      <c r="H12" s="15"/>
      <c r="I12" s="15"/>
    </row>
    <row r="13" spans="1:12" s="7" customFormat="1" ht="21" x14ac:dyDescent="0.2">
      <c r="G13" s="15"/>
      <c r="H13" s="15"/>
      <c r="I13" s="15"/>
    </row>
    <row r="14" spans="1:12" s="7" customFormat="1" ht="21" x14ac:dyDescent="0.2">
      <c r="G14" s="15"/>
      <c r="H14" s="15"/>
      <c r="I14" s="15"/>
    </row>
    <row r="15" spans="1:12" s="7" customFormat="1" ht="21" x14ac:dyDescent="0.2">
      <c r="G15" s="15"/>
      <c r="H15" s="15"/>
      <c r="I15" s="15"/>
    </row>
    <row r="16" spans="1:12" s="7" customFormat="1" ht="21" x14ac:dyDescent="0.2">
      <c r="G16" s="15"/>
      <c r="H16" s="15"/>
      <c r="I16" s="15"/>
    </row>
    <row r="17" spans="7:9" s="7" customFormat="1" ht="21" x14ac:dyDescent="0.2">
      <c r="G17" s="15"/>
      <c r="H17" s="15"/>
      <c r="I17" s="15"/>
    </row>
    <row r="18" spans="7:9" s="7" customFormat="1" ht="21" x14ac:dyDescent="0.2">
      <c r="G18" s="15"/>
      <c r="H18" s="15"/>
      <c r="I18" s="15"/>
    </row>
    <row r="19" spans="7:9" s="7" customFormat="1" ht="21" x14ac:dyDescent="0.2">
      <c r="G19" s="15"/>
      <c r="H19" s="15"/>
      <c r="I19" s="15"/>
    </row>
    <row r="20" spans="7:9" s="7" customFormat="1" ht="21" x14ac:dyDescent="0.2">
      <c r="G20" s="15"/>
      <c r="H20" s="15"/>
      <c r="I20" s="15"/>
    </row>
    <row r="21" spans="7:9" s="7" customFormat="1" ht="21" x14ac:dyDescent="0.2">
      <c r="G21" s="15"/>
      <c r="H21" s="15"/>
      <c r="I21" s="15"/>
    </row>
    <row r="22" spans="7:9" s="7" customFormat="1" ht="21" x14ac:dyDescent="0.2">
      <c r="G22" s="15"/>
      <c r="H22" s="15"/>
      <c r="I22" s="15"/>
    </row>
    <row r="23" spans="7:9" s="7" customFormat="1" ht="21" x14ac:dyDescent="0.2">
      <c r="G23" s="15"/>
      <c r="H23" s="15"/>
      <c r="I23" s="15"/>
    </row>
    <row r="24" spans="7:9" s="7" customFormat="1" ht="21" x14ac:dyDescent="0.2">
      <c r="G24" s="15"/>
      <c r="H24" s="15"/>
      <c r="I24" s="15"/>
    </row>
    <row r="25" spans="7:9" s="7" customFormat="1" ht="21" x14ac:dyDescent="0.2">
      <c r="G25" s="15"/>
      <c r="H25" s="15"/>
      <c r="I25" s="15"/>
    </row>
    <row r="26" spans="7:9" s="7" customFormat="1" ht="21" x14ac:dyDescent="0.2">
      <c r="G26" s="15"/>
      <c r="H26" s="15"/>
      <c r="I26" s="15"/>
    </row>
    <row r="27" spans="7:9" s="7" customFormat="1" ht="21" x14ac:dyDescent="0.2">
      <c r="G27" s="15"/>
      <c r="H27" s="15"/>
      <c r="I27" s="15"/>
    </row>
    <row r="28" spans="7:9" s="7" customFormat="1" ht="21" x14ac:dyDescent="0.2">
      <c r="G28" s="15"/>
      <c r="H28" s="15"/>
      <c r="I28" s="15"/>
    </row>
    <row r="29" spans="7:9" s="7" customFormat="1" ht="21" x14ac:dyDescent="0.2">
      <c r="G29" s="15"/>
      <c r="H29" s="15"/>
      <c r="I29" s="15"/>
    </row>
    <row r="30" spans="7:9" s="7" customFormat="1" ht="21" x14ac:dyDescent="0.2">
      <c r="G30" s="15"/>
      <c r="H30" s="15"/>
      <c r="I30" s="15"/>
    </row>
    <row r="31" spans="7:9" s="7" customFormat="1" ht="21" x14ac:dyDescent="0.2">
      <c r="G31" s="15"/>
      <c r="H31" s="15"/>
      <c r="I31" s="15"/>
    </row>
  </sheetData>
  <mergeCells count="1">
    <mergeCell ref="A1:J1"/>
  </mergeCells>
  <phoneticPr fontId="20" type="noConversion"/>
  <pageMargins left="0.78740157480314965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5A0B-DF86-4B5A-9905-D14ED22EA1A1}">
  <sheetPr>
    <tabColor indexed="50"/>
  </sheetPr>
  <dimension ref="A1:J7"/>
  <sheetViews>
    <sheetView zoomScaleNormal="100" workbookViewId="0">
      <selection activeCell="B7" sqref="B7"/>
    </sheetView>
  </sheetViews>
  <sheetFormatPr defaultRowHeight="13.5" x14ac:dyDescent="0.2"/>
  <cols>
    <col min="1" max="1" width="40.7109375" style="6" customWidth="1"/>
    <col min="2" max="2" width="25.7109375" style="6" customWidth="1"/>
    <col min="3" max="3" width="20.7109375" style="6" customWidth="1"/>
    <col min="4" max="4" width="30.7109375" style="6" customWidth="1"/>
    <col min="5" max="5" width="50.85546875" style="6" hidden="1" customWidth="1"/>
    <col min="6" max="6" width="11.42578125" style="6" hidden="1" customWidth="1"/>
    <col min="7" max="9" width="15.7109375" style="12" hidden="1" customWidth="1"/>
    <col min="10" max="10" width="8.7109375" style="6" hidden="1" customWidth="1"/>
    <col min="11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7" customFormat="1" ht="21" x14ac:dyDescent="0.2">
      <c r="A2" s="25" t="s">
        <v>178</v>
      </c>
      <c r="B2" s="26"/>
      <c r="C2" s="26"/>
      <c r="D2" s="27"/>
      <c r="E2" s="26"/>
      <c r="F2" s="26"/>
      <c r="G2" s="26"/>
      <c r="H2" s="26"/>
      <c r="I2" s="26"/>
      <c r="J2" s="27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0" s="7" customFormat="1" ht="60" customHeight="1" x14ac:dyDescent="0.2">
      <c r="A4" s="28" t="s">
        <v>249</v>
      </c>
      <c r="B4" s="29">
        <v>15439519.57</v>
      </c>
      <c r="C4" s="28"/>
      <c r="D4" s="30" t="s">
        <v>30</v>
      </c>
      <c r="E4" s="35" t="s">
        <v>149</v>
      </c>
      <c r="F4" s="30">
        <v>100</v>
      </c>
      <c r="G4" s="32"/>
      <c r="H4" s="33"/>
      <c r="I4" s="32"/>
      <c r="J4" s="34"/>
    </row>
    <row r="5" spans="1:10" s="7" customFormat="1" ht="60" customHeight="1" x14ac:dyDescent="0.2">
      <c r="A5" s="28" t="s">
        <v>248</v>
      </c>
      <c r="B5" s="29">
        <v>8860645.0999999996</v>
      </c>
      <c r="C5" s="28"/>
      <c r="D5" s="31" t="s">
        <v>193</v>
      </c>
      <c r="E5" s="35" t="s">
        <v>150</v>
      </c>
      <c r="F5" s="30">
        <v>100</v>
      </c>
      <c r="G5" s="32"/>
      <c r="H5" s="33"/>
      <c r="I5" s="32"/>
      <c r="J5" s="34"/>
    </row>
    <row r="6" spans="1:10" s="14" customFormat="1" ht="18.75" x14ac:dyDescent="0.2">
      <c r="B6" s="19"/>
      <c r="G6" s="20"/>
      <c r="H6" s="21"/>
      <c r="I6" s="20"/>
    </row>
    <row r="7" spans="1:10" ht="21" x14ac:dyDescent="0.2">
      <c r="B7" s="38"/>
    </row>
  </sheetData>
  <mergeCells count="1">
    <mergeCell ref="A1:J1"/>
  </mergeCells>
  <phoneticPr fontId="20" type="noConversion"/>
  <pageMargins left="0.78740157480314965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CF9E-5128-4A90-93ED-B38ECA9AB334}">
  <sheetPr>
    <tabColor indexed="50"/>
  </sheetPr>
  <dimension ref="A1:J13"/>
  <sheetViews>
    <sheetView zoomScaleNormal="100" workbookViewId="0">
      <selection activeCell="B8" sqref="B8"/>
    </sheetView>
  </sheetViews>
  <sheetFormatPr defaultRowHeight="13.5" x14ac:dyDescent="0.2"/>
  <cols>
    <col min="1" max="1" width="40.7109375" style="6" customWidth="1"/>
    <col min="2" max="2" width="25.7109375" style="6" customWidth="1"/>
    <col min="3" max="3" width="20.7109375" style="6" customWidth="1"/>
    <col min="4" max="4" width="33.42578125" style="6" customWidth="1"/>
    <col min="5" max="5" width="37.28515625" style="6" hidden="1" customWidth="1"/>
    <col min="6" max="6" width="11.42578125" style="6" hidden="1" customWidth="1"/>
    <col min="7" max="7" width="20.7109375" style="12" hidden="1" customWidth="1"/>
    <col min="8" max="8" width="17.42578125" style="12" hidden="1" customWidth="1"/>
    <col min="9" max="9" width="15.7109375" style="12" hidden="1" customWidth="1"/>
    <col min="10" max="10" width="3.140625" style="6" hidden="1" customWidth="1"/>
    <col min="11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7" customFormat="1" ht="21" x14ac:dyDescent="0.2">
      <c r="A2" s="25" t="s">
        <v>153</v>
      </c>
      <c r="B2" s="26"/>
      <c r="C2" s="26"/>
      <c r="D2" s="27"/>
      <c r="E2" s="26"/>
      <c r="F2" s="26"/>
      <c r="G2" s="26"/>
      <c r="H2" s="26"/>
      <c r="I2" s="26"/>
      <c r="J2" s="27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0" s="7" customFormat="1" ht="80.099999999999994" customHeight="1" x14ac:dyDescent="0.2">
      <c r="A4" s="28" t="s">
        <v>250</v>
      </c>
      <c r="B4" s="29">
        <v>29296066.95000001</v>
      </c>
      <c r="C4" s="28"/>
      <c r="D4" s="30" t="s">
        <v>55</v>
      </c>
      <c r="E4" s="35" t="s">
        <v>159</v>
      </c>
      <c r="F4" s="30">
        <v>100</v>
      </c>
      <c r="G4" s="32"/>
      <c r="H4" s="33"/>
      <c r="I4" s="32"/>
      <c r="J4" s="34"/>
    </row>
    <row r="5" spans="1:10" s="7" customFormat="1" ht="80.099999999999994" customHeight="1" x14ac:dyDescent="0.2">
      <c r="A5" s="28" t="s">
        <v>251</v>
      </c>
      <c r="B5" s="29">
        <v>747294.57</v>
      </c>
      <c r="C5" s="28"/>
      <c r="D5" s="30" t="s">
        <v>56</v>
      </c>
      <c r="E5" s="35" t="s">
        <v>160</v>
      </c>
      <c r="F5" s="30">
        <v>100</v>
      </c>
      <c r="G5" s="32"/>
      <c r="H5" s="33"/>
      <c r="I5" s="32"/>
      <c r="J5" s="34"/>
    </row>
    <row r="6" spans="1:10" s="7" customFormat="1" ht="60" customHeight="1" x14ac:dyDescent="0.2">
      <c r="A6" s="28" t="s">
        <v>201</v>
      </c>
      <c r="B6" s="29">
        <v>3678486.87</v>
      </c>
      <c r="C6" s="28"/>
      <c r="D6" s="30" t="s">
        <v>151</v>
      </c>
      <c r="E6" s="35" t="s">
        <v>160</v>
      </c>
      <c r="F6" s="30">
        <v>100</v>
      </c>
      <c r="G6" s="32"/>
      <c r="H6" s="33"/>
      <c r="I6" s="32"/>
      <c r="J6" s="34"/>
    </row>
    <row r="8" spans="1:10" ht="21" x14ac:dyDescent="0.2">
      <c r="B8" s="38"/>
    </row>
    <row r="13" spans="1:10" x14ac:dyDescent="0.2">
      <c r="B13" s="6" t="s">
        <v>152</v>
      </c>
    </row>
  </sheetData>
  <mergeCells count="1">
    <mergeCell ref="A1:J1"/>
  </mergeCells>
  <phoneticPr fontId="20" type="noConversion"/>
  <pageMargins left="0.78740157480314965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3181-45AE-4D1F-97C3-F65CB9353D83}">
  <sheetPr>
    <tabColor indexed="50"/>
  </sheetPr>
  <dimension ref="A1:J18"/>
  <sheetViews>
    <sheetView zoomScaleNormal="100" workbookViewId="0">
      <selection activeCell="B18" sqref="B18"/>
    </sheetView>
  </sheetViews>
  <sheetFormatPr defaultRowHeight="21" x14ac:dyDescent="0.2"/>
  <cols>
    <col min="1" max="1" width="11.5703125" style="7" customWidth="1"/>
    <col min="2" max="2" width="36.85546875" style="7" customWidth="1"/>
    <col min="3" max="3" width="42.7109375" style="7" customWidth="1"/>
    <col min="4" max="4" width="22.28515625" style="7" customWidth="1"/>
    <col min="5" max="5" width="37.28515625" style="7" hidden="1" customWidth="1"/>
    <col min="6" max="6" width="11.42578125" style="7" hidden="1" customWidth="1"/>
    <col min="7" max="7" width="20.7109375" style="15" hidden="1" customWidth="1"/>
    <col min="8" max="8" width="17.42578125" style="15" hidden="1" customWidth="1"/>
    <col min="9" max="9" width="15.7109375" style="15" hidden="1" customWidth="1"/>
    <col min="10" max="10" width="8.85546875" style="7" hidden="1" customWidth="1"/>
    <col min="11" max="16384" width="9.140625" style="7"/>
  </cols>
  <sheetData>
    <row r="1" spans="1:9" s="125" customFormat="1" ht="28.5" customHeight="1" x14ac:dyDescent="0.2">
      <c r="A1" s="140" t="s">
        <v>157</v>
      </c>
      <c r="B1" s="140"/>
      <c r="C1" s="140"/>
      <c r="D1" s="127"/>
      <c r="G1" s="126"/>
      <c r="H1" s="126"/>
      <c r="I1" s="126"/>
    </row>
    <row r="2" spans="1:9" s="125" customFormat="1" ht="28.5" customHeight="1" x14ac:dyDescent="0.2">
      <c r="A2" s="139" t="s">
        <v>155</v>
      </c>
      <c r="B2" s="139"/>
      <c r="C2" s="139"/>
      <c r="D2" s="69"/>
      <c r="G2" s="126"/>
      <c r="H2" s="126"/>
      <c r="I2" s="126"/>
    </row>
    <row r="3" spans="1:9" x14ac:dyDescent="0.2">
      <c r="A3" s="8" t="s">
        <v>156</v>
      </c>
      <c r="B3" s="8" t="s">
        <v>154</v>
      </c>
      <c r="C3" s="8" t="s">
        <v>158</v>
      </c>
    </row>
    <row r="4" spans="1:9" x14ac:dyDescent="0.2">
      <c r="A4" s="28"/>
      <c r="B4" s="28"/>
      <c r="C4" s="28"/>
    </row>
    <row r="5" spans="1:9" x14ac:dyDescent="0.2">
      <c r="A5" s="28"/>
      <c r="B5" s="28"/>
      <c r="C5" s="28"/>
    </row>
    <row r="6" spans="1:9" x14ac:dyDescent="0.2">
      <c r="A6" s="28"/>
      <c r="B6" s="28"/>
      <c r="C6" s="28"/>
    </row>
    <row r="7" spans="1:9" x14ac:dyDescent="0.2">
      <c r="A7" s="28"/>
      <c r="B7" s="28"/>
      <c r="C7" s="28"/>
    </row>
    <row r="8" spans="1:9" x14ac:dyDescent="0.2">
      <c r="A8" s="28"/>
      <c r="B8" s="28"/>
      <c r="C8" s="28"/>
    </row>
    <row r="9" spans="1:9" x14ac:dyDescent="0.2">
      <c r="A9" s="28"/>
      <c r="B9" s="28"/>
      <c r="C9" s="28"/>
    </row>
    <row r="10" spans="1:9" x14ac:dyDescent="0.2">
      <c r="A10" s="28"/>
      <c r="B10" s="28"/>
      <c r="C10" s="28"/>
    </row>
    <row r="11" spans="1:9" x14ac:dyDescent="0.2">
      <c r="A11" s="28"/>
      <c r="B11" s="28"/>
      <c r="C11" s="28"/>
    </row>
    <row r="12" spans="1:9" x14ac:dyDescent="0.2">
      <c r="A12" s="28"/>
      <c r="B12" s="28"/>
      <c r="C12" s="28"/>
    </row>
    <row r="13" spans="1:9" x14ac:dyDescent="0.2">
      <c r="A13" s="28"/>
      <c r="B13" s="28"/>
      <c r="C13" s="28"/>
    </row>
    <row r="14" spans="1:9" x14ac:dyDescent="0.2">
      <c r="A14" s="28"/>
      <c r="B14" s="28"/>
      <c r="C14" s="28"/>
    </row>
    <row r="15" spans="1:9" x14ac:dyDescent="0.2">
      <c r="A15" s="28"/>
      <c r="B15" s="28"/>
      <c r="C15" s="28"/>
    </row>
    <row r="16" spans="1:9" x14ac:dyDescent="0.2">
      <c r="A16" s="28"/>
      <c r="B16" s="28"/>
      <c r="C16" s="28"/>
    </row>
    <row r="17" spans="1:3" x14ac:dyDescent="0.2">
      <c r="A17" s="28"/>
      <c r="B17" s="28"/>
      <c r="C17" s="28"/>
    </row>
    <row r="18" spans="1:3" x14ac:dyDescent="0.2">
      <c r="A18" s="28"/>
      <c r="B18" s="28"/>
      <c r="C18" s="28"/>
    </row>
  </sheetData>
  <mergeCells count="2">
    <mergeCell ref="A2:C2"/>
    <mergeCell ref="A1:C1"/>
  </mergeCells>
  <phoneticPr fontId="20" type="noConversion"/>
  <pageMargins left="0.74" right="0.39370078740157483" top="0.62" bottom="0.55118110236220474" header="0.31496062992125984" footer="0.31496062992125984"/>
  <pageSetup paperSize="9" orientation="portrait" r:id="rId1"/>
  <headerFooter alignWithMargins="0">
    <oddFooter>&amp;C&amp;"TH SarabunPSK,ธรรมดา"&amp;16หน้าที่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9391-2BCB-4491-B6A3-F3DAAA532FB9}">
  <sheetPr>
    <tabColor indexed="50"/>
  </sheetPr>
  <dimension ref="A1:J4"/>
  <sheetViews>
    <sheetView zoomScaleNormal="100" workbookViewId="0">
      <selection activeCell="C9" sqref="C9"/>
    </sheetView>
  </sheetViews>
  <sheetFormatPr defaultRowHeight="13.5" x14ac:dyDescent="0.2"/>
  <cols>
    <col min="1" max="1" width="40.7109375" style="6" customWidth="1"/>
    <col min="2" max="2" width="25.7109375" style="6" customWidth="1"/>
    <col min="3" max="3" width="20.7109375" style="6" customWidth="1"/>
    <col min="4" max="4" width="15.7109375" style="6" customWidth="1"/>
    <col min="5" max="5" width="39.5703125" style="6" hidden="1" customWidth="1"/>
    <col min="6" max="6" width="11.42578125" style="6" hidden="1" customWidth="1"/>
    <col min="7" max="8" width="18.85546875" style="12" hidden="1" customWidth="1"/>
    <col min="9" max="9" width="15" style="12" hidden="1" customWidth="1"/>
    <col min="10" max="10" width="8.85546875" style="6" hidden="1" customWidth="1"/>
    <col min="11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7" customFormat="1" ht="21" x14ac:dyDescent="0.2">
      <c r="A2" s="25" t="s">
        <v>51</v>
      </c>
      <c r="B2" s="26"/>
      <c r="C2" s="26"/>
      <c r="D2" s="27"/>
      <c r="E2" s="26"/>
      <c r="F2" s="26"/>
      <c r="G2" s="26"/>
      <c r="H2" s="26"/>
      <c r="I2" s="26"/>
      <c r="J2" s="27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16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0" s="7" customFormat="1" ht="60" customHeight="1" x14ac:dyDescent="0.2">
      <c r="A4" s="28" t="s">
        <v>252</v>
      </c>
      <c r="B4" s="29">
        <v>7501797.9699999997</v>
      </c>
      <c r="C4" s="28"/>
      <c r="D4" s="30" t="s">
        <v>6</v>
      </c>
      <c r="E4" s="35" t="s">
        <v>161</v>
      </c>
      <c r="F4" s="31">
        <v>100</v>
      </c>
      <c r="G4" s="32"/>
      <c r="H4" s="33"/>
      <c r="I4" s="32"/>
      <c r="J4" s="34"/>
    </row>
  </sheetData>
  <mergeCells count="1">
    <mergeCell ref="A1:J1"/>
  </mergeCells>
  <phoneticPr fontId="20" type="noConversion"/>
  <pageMargins left="0.78740157480314965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D332-3397-4EEE-8E19-6AAF317D42E1}">
  <sheetPr>
    <tabColor indexed="50"/>
  </sheetPr>
  <dimension ref="A1:J7"/>
  <sheetViews>
    <sheetView zoomScaleNormal="100" workbookViewId="0">
      <selection activeCell="B7" sqref="B7"/>
    </sheetView>
  </sheetViews>
  <sheetFormatPr defaultRowHeight="13.5" x14ac:dyDescent="0.2"/>
  <cols>
    <col min="1" max="1" width="40.7109375" style="6" customWidth="1"/>
    <col min="2" max="2" width="25.7109375" style="6" customWidth="1"/>
    <col min="3" max="3" width="20.7109375" style="6" customWidth="1"/>
    <col min="4" max="4" width="15.7109375" style="6" customWidth="1"/>
    <col min="5" max="5" width="31.85546875" style="6" hidden="1" customWidth="1"/>
    <col min="6" max="6" width="11.42578125" style="6" hidden="1" customWidth="1"/>
    <col min="7" max="7" width="20.7109375" style="12" hidden="1" customWidth="1"/>
    <col min="8" max="9" width="15.7109375" style="12" hidden="1" customWidth="1"/>
    <col min="10" max="10" width="8.85546875" style="6" hidden="1" customWidth="1"/>
    <col min="11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7" customFormat="1" ht="21" x14ac:dyDescent="0.2">
      <c r="A2" s="25" t="s">
        <v>179</v>
      </c>
      <c r="B2" s="26"/>
      <c r="C2" s="26"/>
      <c r="D2" s="27"/>
      <c r="E2" s="26"/>
      <c r="F2" s="26"/>
      <c r="G2" s="26"/>
      <c r="H2" s="26"/>
      <c r="I2" s="26"/>
      <c r="J2" s="27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8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0" s="7" customFormat="1" ht="60" customHeight="1" x14ac:dyDescent="0.2">
      <c r="A4" s="28" t="s">
        <v>253</v>
      </c>
      <c r="B4" s="29">
        <f>11332636.38+3299865.8</f>
        <v>14632502.18</v>
      </c>
      <c r="C4" s="30">
        <v>1</v>
      </c>
      <c r="D4" s="30" t="s">
        <v>190</v>
      </c>
      <c r="E4" s="35" t="s">
        <v>162</v>
      </c>
      <c r="F4" s="31">
        <v>100</v>
      </c>
      <c r="G4" s="32"/>
      <c r="H4" s="33"/>
      <c r="I4" s="32"/>
      <c r="J4" s="34"/>
    </row>
    <row r="5" spans="1:10" s="7" customFormat="1" ht="60" customHeight="1" x14ac:dyDescent="0.2">
      <c r="A5" s="28" t="s">
        <v>254</v>
      </c>
      <c r="B5" s="29">
        <v>1853538.57</v>
      </c>
      <c r="C5" s="28"/>
      <c r="D5" s="30" t="s">
        <v>18</v>
      </c>
      <c r="E5" s="35" t="s">
        <v>163</v>
      </c>
      <c r="F5" s="31">
        <v>100</v>
      </c>
      <c r="G5" s="32"/>
      <c r="H5" s="33"/>
      <c r="I5" s="32"/>
      <c r="J5" s="34"/>
    </row>
    <row r="6" spans="1:10" s="14" customFormat="1" ht="18.75" x14ac:dyDescent="0.2">
      <c r="B6" s="19"/>
      <c r="G6" s="20"/>
      <c r="H6" s="21"/>
      <c r="I6" s="20"/>
    </row>
    <row r="7" spans="1:10" ht="21" x14ac:dyDescent="0.2">
      <c r="B7" s="38"/>
    </row>
  </sheetData>
  <mergeCells count="1">
    <mergeCell ref="A1:J1"/>
  </mergeCells>
  <phoneticPr fontId="20" type="noConversion"/>
  <pageMargins left="0.78740157480314965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  <colBreaks count="1" manualBreakCount="1">
    <brk id="4" max="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6B79-8D01-48C4-8FEF-4CA9086AA4D1}">
  <sheetPr>
    <tabColor indexed="50"/>
  </sheetPr>
  <dimension ref="A1:J7"/>
  <sheetViews>
    <sheetView zoomScaleNormal="100" workbookViewId="0">
      <selection activeCell="B7" sqref="B7"/>
    </sheetView>
  </sheetViews>
  <sheetFormatPr defaultRowHeight="13.5" x14ac:dyDescent="0.2"/>
  <cols>
    <col min="1" max="1" width="40.7109375" style="6" customWidth="1"/>
    <col min="2" max="2" width="25.7109375" style="6" customWidth="1"/>
    <col min="3" max="3" width="20.7109375" style="6" customWidth="1"/>
    <col min="4" max="4" width="25.7109375" style="6" customWidth="1"/>
    <col min="5" max="5" width="53.7109375" style="6" hidden="1" customWidth="1"/>
    <col min="6" max="6" width="11.42578125" style="6" hidden="1" customWidth="1"/>
    <col min="7" max="7" width="15.7109375" style="12" hidden="1" customWidth="1"/>
    <col min="8" max="8" width="12.7109375" style="12" hidden="1" customWidth="1"/>
    <col min="9" max="9" width="12" style="12" hidden="1" customWidth="1"/>
    <col min="10" max="10" width="8.85546875" style="6" hidden="1" customWidth="1"/>
    <col min="11" max="16384" width="9.140625" style="6"/>
  </cols>
  <sheetData>
    <row r="1" spans="1:10" ht="29.25" customHeight="1" x14ac:dyDescent="0.2">
      <c r="A1" s="138" t="s">
        <v>189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7" customFormat="1" ht="21" x14ac:dyDescent="0.2">
      <c r="A2" s="25" t="s">
        <v>180</v>
      </c>
      <c r="B2" s="26"/>
      <c r="C2" s="26"/>
      <c r="D2" s="27"/>
      <c r="E2" s="26"/>
      <c r="F2" s="26"/>
      <c r="G2" s="26"/>
      <c r="H2" s="26"/>
      <c r="I2" s="26"/>
      <c r="J2" s="27"/>
    </row>
    <row r="3" spans="1:10" s="11" customFormat="1" ht="42" customHeight="1" x14ac:dyDescent="0.2">
      <c r="A3" s="8" t="s">
        <v>181</v>
      </c>
      <c r="B3" s="8" t="s">
        <v>8</v>
      </c>
      <c r="C3" s="8" t="s">
        <v>7</v>
      </c>
      <c r="D3" s="8" t="s">
        <v>4</v>
      </c>
      <c r="E3" s="18" t="s">
        <v>45</v>
      </c>
      <c r="F3" s="9" t="s">
        <v>29</v>
      </c>
      <c r="G3" s="10" t="s">
        <v>9</v>
      </c>
      <c r="H3" s="8" t="s">
        <v>8</v>
      </c>
      <c r="I3" s="8" t="s">
        <v>7</v>
      </c>
      <c r="J3" s="10" t="s">
        <v>4</v>
      </c>
    </row>
    <row r="4" spans="1:10" s="7" customFormat="1" ht="60" customHeight="1" x14ac:dyDescent="0.2">
      <c r="A4" s="28" t="s">
        <v>255</v>
      </c>
      <c r="B4" s="29">
        <v>27739838.929999996</v>
      </c>
      <c r="C4" s="28"/>
      <c r="D4" s="30" t="s">
        <v>194</v>
      </c>
      <c r="E4" s="40" t="s">
        <v>166</v>
      </c>
      <c r="F4" s="31">
        <v>100</v>
      </c>
      <c r="G4" s="41"/>
      <c r="H4" s="33"/>
      <c r="I4" s="41"/>
      <c r="J4" s="34"/>
    </row>
    <row r="5" spans="1:10" s="7" customFormat="1" ht="60" customHeight="1" x14ac:dyDescent="0.2">
      <c r="A5" s="42" t="s">
        <v>256</v>
      </c>
      <c r="B5" s="29">
        <v>15878585</v>
      </c>
      <c r="C5" s="130">
        <v>1</v>
      </c>
      <c r="D5" s="30" t="s">
        <v>195</v>
      </c>
      <c r="E5" s="30"/>
      <c r="F5" s="31">
        <v>100</v>
      </c>
      <c r="G5" s="41"/>
      <c r="H5" s="33"/>
      <c r="I5" s="41"/>
      <c r="J5" s="34"/>
    </row>
    <row r="6" spans="1:10" s="14" customFormat="1" ht="18.75" x14ac:dyDescent="0.2">
      <c r="B6" s="19"/>
      <c r="G6" s="20"/>
      <c r="H6" s="21"/>
      <c r="I6" s="20"/>
    </row>
    <row r="7" spans="1:10" ht="21" x14ac:dyDescent="0.2">
      <c r="B7" s="38"/>
    </row>
  </sheetData>
  <mergeCells count="1">
    <mergeCell ref="A1:J1"/>
  </mergeCells>
  <phoneticPr fontId="20" type="noConversion"/>
  <pageMargins left="0.78740157480314965" right="0.39370078740157483" top="0.43307086614173229" bottom="0.55118110236220474" header="0.31496062992125984" footer="0.31496062992125984"/>
  <pageSetup paperSize="9" orientation="landscape" r:id="rId1"/>
  <headerFooter alignWithMargins="0">
    <oddFooter>&amp;C&amp;"TH SarabunPSK,ธรรมดา"&amp;16หน้าที่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24</vt:i4>
      </vt:variant>
    </vt:vector>
  </HeadingPairs>
  <TitlesOfParts>
    <vt:vector size="41" baseType="lpstr">
      <vt:lpstr>กพร</vt:lpstr>
      <vt:lpstr>ตสน</vt:lpstr>
      <vt:lpstr>สลก </vt:lpstr>
      <vt:lpstr>กกจ </vt:lpstr>
      <vt:lpstr>กค </vt:lpstr>
      <vt:lpstr>กค  (เอกสารประกอบ)</vt:lpstr>
      <vt:lpstr>สกม</vt:lpstr>
      <vt:lpstr>กผง</vt:lpstr>
      <vt:lpstr>ศสท</vt:lpstr>
      <vt:lpstr>สสช</vt:lpstr>
      <vt:lpstr>สพส</vt:lpstr>
      <vt:lpstr>สพพ</vt:lpstr>
      <vt:lpstr>สอส</vt:lpstr>
      <vt:lpstr>สสส</vt:lpstr>
      <vt:lpstr>สคบ</vt:lpstr>
      <vt:lpstr>สทป</vt:lpstr>
      <vt:lpstr>สตส </vt:lpstr>
      <vt:lpstr>'กกจ '!Print_Area</vt:lpstr>
      <vt:lpstr>'กค '!Print_Area</vt:lpstr>
      <vt:lpstr>กผง!Print_Area</vt:lpstr>
      <vt:lpstr>กพร!Print_Area</vt:lpstr>
      <vt:lpstr>ตสน!Print_Area</vt:lpstr>
      <vt:lpstr>ศสท!Print_Area</vt:lpstr>
      <vt:lpstr>สกม!Print_Area</vt:lpstr>
      <vt:lpstr>'สตส '!Print_Area</vt:lpstr>
      <vt:lpstr>สทป!Print_Area</vt:lpstr>
      <vt:lpstr>สพพ!Print_Area</vt:lpstr>
      <vt:lpstr>สพส!Print_Area</vt:lpstr>
      <vt:lpstr>'สลก '!Print_Area</vt:lpstr>
      <vt:lpstr>สสช!Print_Area</vt:lpstr>
      <vt:lpstr>สสส!Print_Area</vt:lpstr>
      <vt:lpstr>สอส!Print_Area</vt:lpstr>
      <vt:lpstr>กพร!Print_Titles</vt:lpstr>
      <vt:lpstr>สคบ!Print_Titles</vt:lpstr>
      <vt:lpstr>'สตส '!Print_Titles</vt:lpstr>
      <vt:lpstr>สทป!Print_Titles</vt:lpstr>
      <vt:lpstr>สพพ!Print_Titles</vt:lpstr>
      <vt:lpstr>สพส!Print_Titles</vt:lpstr>
      <vt:lpstr>สสช!Print_Titles</vt:lpstr>
      <vt:lpstr>สสส!Print_Titles</vt:lpstr>
      <vt:lpstr>สอส!Print_Titles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USER</cp:lastModifiedBy>
  <cp:lastPrinted>2012-01-26T21:19:53Z</cp:lastPrinted>
  <dcterms:created xsi:type="dcterms:W3CDTF">2011-11-28T07:38:42Z</dcterms:created>
  <dcterms:modified xsi:type="dcterms:W3CDTF">2025-10-21T08:29:41Z</dcterms:modified>
</cp:coreProperties>
</file>