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1"/>
  </bookViews>
  <sheets>
    <sheet name="กิจกรรมย่อย" sheetId="1" r:id="rId1"/>
    <sheet name="ผลผลิตย่อย" sheetId="2" r:id="rId2"/>
  </sheets>
  <definedNames>
    <definedName name="_xlnm.Print_Titles" localSheetId="0">'กิจกรรมย่อย'!$A:$A,'กิจกรรมย่อย'!$4:$5</definedName>
    <definedName name="_xlnm.Print_Titles" localSheetId="1">'ผลผลิตย่อย'!$A:$A,'ผลผลิตย่อย'!$4:$5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งานผลิตพันธุ์พืชอาหารสัตว์</t>
        </r>
      </text>
    </comment>
    <comment ref="A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งานพัฒนาอาชีพผลิตพืชอาหารสัตว์
</t>
        </r>
      </text>
    </comment>
    <comment ref="A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งานพัฒนาเทคโนโลยีอาหารสัตว์</t>
        </r>
      </text>
    </comment>
    <comment ref="A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งานแก้ไขปัญหาอาหารสัตว์ราคาแพง</t>
        </r>
      </text>
    </comment>
    <comment ref="A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งานถ่ายทอดความรู้และเทคโนโลยีด้านปศุสัตว์</t>
        </r>
      </text>
    </comment>
    <comment ref="A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งานวิจัยและพัฒนาการปศุสัตว์</t>
        </r>
      </text>
    </comment>
    <comment ref="A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งานพัฒนาความมั่นคงด้านเสบียงสัตว์</t>
        </r>
      </text>
    </comment>
    <comment ref="A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งานปรับปรุงพันธุ์และอนุรักษ์ความหลากหลายทางชีวภาพพืชอาหารสัตว์</t>
        </r>
      </text>
    </comment>
    <comment ref="A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งานบริการวิเคราะห์คุณภาพอาหารสัตว์</t>
        </r>
      </text>
    </comment>
  </commentList>
</comments>
</file>

<file path=xl/comments2.xml><?xml version="1.0" encoding="utf-8"?>
<comments xmlns="http://schemas.openxmlformats.org/spreadsheetml/2006/main">
  <authors>
    <author>Atec</author>
  </authors>
  <commentList>
    <comment ref="A8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ผลิตหญ้าแห้งและหญ้าหมัก</t>
        </r>
      </text>
    </comment>
    <comment ref="A9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ผลิตหญ้าสด</t>
        </r>
      </text>
    </comment>
    <comment ref="A13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เครือข่ายเกษตรกรผลิตพืชอาหารสัตว์</t>
        </r>
      </text>
    </comment>
    <comment ref="A15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ผู้รับบริการและจำนวนตัวอย่างที่ได้รับการวิเคราะห์</t>
        </r>
      </text>
    </comment>
    <comment ref="A18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เกษตรกรที่รับการฝึกอบรม</t>
        </r>
      </text>
    </comment>
    <comment ref="A19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จัดตั้งหมู่บ้านหลักถ่ายทอดเทคโนโลยีด้านอาหารสัตว์</t>
        </r>
      </text>
    </comment>
  </commentList>
</comments>
</file>

<file path=xl/sharedStrings.xml><?xml version="1.0" encoding="utf-8"?>
<sst xmlns="http://schemas.openxmlformats.org/spreadsheetml/2006/main" count="143" uniqueCount="64">
  <si>
    <t>ต้นทุนรวม</t>
  </si>
  <si>
    <t>ปริมาณ</t>
  </si>
  <si>
    <t>หน่วยนับ</t>
  </si>
  <si>
    <t>ต้นทุนต่อหน่วย</t>
  </si>
  <si>
    <t>ราย</t>
  </si>
  <si>
    <t>เรื่อง</t>
  </si>
  <si>
    <t>กิโลกรัม</t>
  </si>
  <si>
    <t>ตัวอย่าง</t>
  </si>
  <si>
    <t>(หน่วย : บาท)</t>
  </si>
  <si>
    <t>หมู่บ้าน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</si>
  <si>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</si>
  <si>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</si>
  <si>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</si>
  <si>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</si>
  <si>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</si>
  <si>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</si>
  <si>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</si>
  <si>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พันธุ์</t>
  </si>
  <si>
    <t>การผลิตพืชอาหารสัตว์เพื่อรองรับการส่งออกในเขตปลอดโรคปากและเท้าเปื่อย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</si>
  <si>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</si>
  <si>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</si>
  <si>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</si>
  <si>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</si>
  <si>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>ผลิตพันธุ์พืชอาหารสัตว์</t>
  </si>
  <si>
    <t>พัฒนาอาชีพผลิตพืชอาหารสัตว์</t>
  </si>
  <si>
    <t>พัฒนาเทคโนโลยีอาหารสัตว์</t>
  </si>
  <si>
    <t>แก้ไขปัญหาอาหารสัตว์ราคาแพง</t>
  </si>
  <si>
    <t>ถ่ายทอดความรู้และเทคโนโลยีด้านปศุสัตว์</t>
  </si>
  <si>
    <t>การวิจัยและพัฒนาการปศุสัตว์</t>
  </si>
  <si>
    <t>พัฒนาความมั่นคงด้านเสบียงสัตว์</t>
  </si>
  <si>
    <t>ปรับปรุงพันธุ์และอนุรักษ์ความหลากหลายทางชีวภาพพืชอาหารสัตว์</t>
  </si>
  <si>
    <t>บริการวิเคราะห์คุณภาพอาหารสัตว์</t>
  </si>
  <si>
    <t>โครงการจัดการอาหารสัตว์เพื่อลดโลกร้อน</t>
  </si>
  <si>
    <t>การผลิตพืชอาหารสัตว์เพื่อรองรับการผลิตพลังงานทดแทน</t>
  </si>
  <si>
    <t xml:space="preserve">  ต้นทุนต่อหน่วยเพิ่มขึ้น     43.77%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</si>
  <si>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54.73%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</si>
  <si>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31.17%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</si>
  <si>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335.91%  เนื่องจาก............................................................................................................................................................</t>
  </si>
  <si>
    <r>
      <t>ตารางที่ 9</t>
    </r>
    <r>
      <rPr>
        <b/>
        <sz val="15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</si>
  <si>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>ผลผลิตย่อย</t>
  </si>
  <si>
    <t>ต้นทุนต่อหน่วย
เพิ่ม/(ลด)  %</t>
  </si>
  <si>
    <t>เมล็ดพันธุ์พืชอาหารสัตว์ที่ผลิต</t>
  </si>
  <si>
    <t>หน่อพันธุ์พืชอาหารสัตว์ที่ผลิต</t>
  </si>
  <si>
    <t>หญ้าแห้งและหญ้าหมักที่ผลิต</t>
  </si>
  <si>
    <t>หญ้าสดที่ผลิต</t>
  </si>
  <si>
    <t>เก็บรักษาเชื้อพันธุ์พืชอาหารสัตว์</t>
  </si>
  <si>
    <t>ทดสอบสาธิตพืชอาหารสัตว์พันธุ์ดี</t>
  </si>
  <si>
    <t>แปลง</t>
  </si>
  <si>
    <t>ผลิตเมล็ดพันธุ์คัดและต้นพันธุ์ดี</t>
  </si>
  <si>
    <t>เครือข่ายเกษตรกรผลิตพืชอาหารสัตว์ (โรคปาก)</t>
  </si>
  <si>
    <t>เครือข่ายเกษตรกรผลิตพืชอาหารสัตว์ (พลังงานทดแทน)</t>
  </si>
  <si>
    <t>จำนวนตัวอย่างที่ได้รับการวิเคราะห์</t>
  </si>
  <si>
    <t>เกษตรกรได้รับการพัฒนาอาชีพผลิตพืชอาหารสัตว์</t>
  </si>
  <si>
    <t>เทคโนโลยีด้านอาหารสัตว์</t>
  </si>
  <si>
    <t>เกษตรกรที่ได้รับการฝึกอบรม</t>
  </si>
  <si>
    <t>จัดตั้งหมู่บ้านหลักถ่ายทอดเทคโนโลยีด้านปศุส้ตว์</t>
  </si>
  <si>
    <t>ฝึกอบรมเกษตรกรผู้นำ</t>
  </si>
  <si>
    <t>ผลงานวิจัยปศุสัตว์ ด้านอาหารสัตว์</t>
  </si>
  <si>
    <t>ผลงานการจัดการอาหารสัตว์ลดโลกร้อน</t>
  </si>
  <si>
    <t xml:space="preserve">               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</si>
  <si>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 xml:space="preserve">  ต้นทุนต่อหน่วยเพิ่มขึ้น   167.92%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</si>
  <si>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25.81%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</si>
  <si>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353.22%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</si>
  <si>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49.48%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</si>
</sst>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5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8" applyFont="1" applyFill="1" applyAlignment="1">
      <alignment/>
      <protection/>
    </xf>
    <xf numFmtId="0" fontId="4" fillId="0" borderId="0" xfId="98" applyFont="1" applyFill="1" applyAlignment="1">
      <alignment horizontal="right"/>
      <protection/>
    </xf>
    <xf numFmtId="0" fontId="5" fillId="0" borderId="0" xfId="98" applyFont="1" applyFill="1">
      <alignment/>
      <protection/>
    </xf>
    <xf numFmtId="0" fontId="5" fillId="0" borderId="0" xfId="98" applyFont="1">
      <alignment/>
      <protection/>
    </xf>
    <xf numFmtId="0" fontId="25" fillId="0" borderId="0" xfId="98" applyFont="1" applyFill="1" applyBorder="1" applyAlignment="1">
      <alignment vertical="center"/>
      <protection/>
    </xf>
    <xf numFmtId="0" fontId="25" fillId="0" borderId="0" xfId="98" applyFont="1" applyFill="1" applyBorder="1" applyAlignment="1">
      <alignment horizontal="right" vertical="center"/>
      <protection/>
    </xf>
    <xf numFmtId="0" fontId="23" fillId="0" borderId="0" xfId="98" applyFont="1" applyFill="1">
      <alignment/>
      <protection/>
    </xf>
    <xf numFmtId="0" fontId="23" fillId="0" borderId="0" xfId="98" applyFont="1">
      <alignment/>
      <protection/>
    </xf>
    <xf numFmtId="0" fontId="25" fillId="0" borderId="0" xfId="98" applyFont="1" applyFill="1" applyBorder="1" applyAlignment="1">
      <alignment horizontal="left" vertical="center"/>
      <protection/>
    </xf>
    <xf numFmtId="0" fontId="23" fillId="0" borderId="0" xfId="98" applyFont="1" applyAlignment="1">
      <alignment horizontal="center"/>
      <protection/>
    </xf>
    <xf numFmtId="0" fontId="24" fillId="0" borderId="0" xfId="98" applyFont="1" applyFill="1" applyBorder="1" applyAlignment="1">
      <alignment vertical="center"/>
      <protection/>
    </xf>
    <xf numFmtId="0" fontId="24" fillId="0" borderId="0" xfId="98" applyFont="1" applyFill="1" applyBorder="1" applyAlignment="1">
      <alignment horizontal="right" vertical="center"/>
      <protection/>
    </xf>
    <xf numFmtId="0" fontId="24" fillId="0" borderId="0" xfId="98" applyFont="1" applyFill="1" applyBorder="1" applyAlignment="1">
      <alignment horizontal="center" vertical="center"/>
      <protection/>
    </xf>
    <xf numFmtId="0" fontId="24" fillId="0" borderId="10" xfId="98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8" applyFont="1" applyFill="1" applyBorder="1" applyAlignment="1">
      <alignment horizontal="center" vertical="center" wrapText="1"/>
      <protection/>
    </xf>
    <xf numFmtId="0" fontId="23" fillId="0" borderId="10" xfId="98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0" fontId="23" fillId="0" borderId="10" xfId="98" applyFont="1" applyFill="1" applyBorder="1" applyAlignment="1">
      <alignment horizontal="center" vertical="center" wrapText="1"/>
      <protection/>
    </xf>
    <xf numFmtId="43" fontId="23" fillId="0" borderId="10" xfId="87" applyNumberFormat="1" applyFont="1" applyFill="1" applyBorder="1" applyAlignment="1">
      <alignment vertical="center"/>
    </xf>
    <xf numFmtId="43" fontId="23" fillId="0" borderId="0" xfId="87" applyFont="1" applyFill="1" applyAlignment="1">
      <alignment/>
    </xf>
    <xf numFmtId="43" fontId="23" fillId="0" borderId="0" xfId="98" applyNumberFormat="1" applyFont="1" applyFill="1">
      <alignment/>
      <protection/>
    </xf>
    <xf numFmtId="193" fontId="23" fillId="0" borderId="10" xfId="102" applyNumberFormat="1" applyFont="1" applyBorder="1" applyAlignment="1">
      <alignment/>
    </xf>
    <xf numFmtId="0" fontId="24" fillId="0" borderId="11" xfId="98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8" applyFont="1" applyFill="1">
      <alignment/>
      <protection/>
    </xf>
    <xf numFmtId="0" fontId="24" fillId="0" borderId="0" xfId="98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8" applyFont="1" applyBorder="1" applyAlignment="1">
      <alignment horizontal="right"/>
      <protection/>
    </xf>
    <xf numFmtId="0" fontId="23" fillId="0" borderId="0" xfId="98" applyFont="1" applyBorder="1" applyAlignment="1">
      <alignment horizontal="center"/>
      <protection/>
    </xf>
    <xf numFmtId="43" fontId="23" fillId="0" borderId="0" xfId="98" applyNumberFormat="1" applyFont="1" applyBorder="1" applyAlignment="1">
      <alignment horizontal="center"/>
      <protection/>
    </xf>
    <xf numFmtId="43" fontId="23" fillId="0" borderId="0" xfId="98" applyNumberFormat="1" applyFont="1">
      <alignment/>
      <protection/>
    </xf>
    <xf numFmtId="0" fontId="23" fillId="0" borderId="0" xfId="98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43" fontId="24" fillId="0" borderId="11" xfId="98" applyNumberFormat="1" applyFont="1" applyBorder="1" applyAlignment="1">
      <alignment/>
      <protection/>
    </xf>
    <xf numFmtId="43" fontId="23" fillId="24" borderId="10" xfId="87" applyFont="1" applyFill="1" applyBorder="1" applyAlignment="1">
      <alignment vertical="center"/>
    </xf>
    <xf numFmtId="3" fontId="23" fillId="24" borderId="10" xfId="87" applyNumberFormat="1" applyFont="1" applyFill="1" applyBorder="1" applyAlignment="1">
      <alignment horizontal="right" vertical="center"/>
    </xf>
    <xf numFmtId="0" fontId="23" fillId="24" borderId="10" xfId="98" applyFont="1" applyFill="1" applyBorder="1" applyAlignment="1">
      <alignment horizontal="center" vertical="center" wrapText="1"/>
      <protection/>
    </xf>
    <xf numFmtId="43" fontId="23" fillId="24" borderId="10" xfId="87" applyNumberFormat="1" applyFont="1" applyFill="1" applyBorder="1" applyAlignment="1">
      <alignment vertical="center"/>
    </xf>
    <xf numFmtId="193" fontId="23" fillId="24" borderId="10" xfId="102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98" applyFont="1" applyFill="1" applyBorder="1" applyAlignment="1">
      <alignment horizontal="right" vertical="center"/>
      <protection/>
    </xf>
    <xf numFmtId="43" fontId="25" fillId="0" borderId="0" xfId="0" applyNumberFormat="1" applyFont="1" applyFill="1" applyBorder="1" applyAlignment="1">
      <alignment vertical="center"/>
    </xf>
    <xf numFmtId="0" fontId="23" fillId="0" borderId="0" xfId="98" applyFont="1" applyFill="1" applyBorder="1" applyAlignment="1">
      <alignment horizontal="right"/>
      <protection/>
    </xf>
    <xf numFmtId="193" fontId="52" fillId="0" borderId="10" xfId="102" applyNumberFormat="1" applyFont="1" applyBorder="1" applyAlignment="1">
      <alignment/>
    </xf>
    <xf numFmtId="0" fontId="23" fillId="0" borderId="12" xfId="0" applyFont="1" applyFill="1" applyBorder="1" applyAlignment="1">
      <alignment vertical="center"/>
    </xf>
    <xf numFmtId="0" fontId="48" fillId="0" borderId="0" xfId="98" applyFont="1" applyFill="1" applyAlignment="1">
      <alignment horizontal="left"/>
      <protection/>
    </xf>
    <xf numFmtId="0" fontId="48" fillId="0" borderId="0" xfId="98" applyFont="1" applyFill="1" applyAlignment="1">
      <alignment/>
      <protection/>
    </xf>
    <xf numFmtId="0" fontId="48" fillId="0" borderId="0" xfId="98" applyFont="1" applyFill="1" applyAlignment="1">
      <alignment horizontal="center"/>
      <protection/>
    </xf>
    <xf numFmtId="0" fontId="49" fillId="0" borderId="0" xfId="98" applyFont="1" applyFill="1">
      <alignment/>
      <protection/>
    </xf>
    <xf numFmtId="0" fontId="50" fillId="0" borderId="0" xfId="98" applyFont="1" applyFill="1" applyBorder="1" applyAlignment="1">
      <alignment vertical="center"/>
      <protection/>
    </xf>
    <xf numFmtId="0" fontId="48" fillId="0" borderId="0" xfId="98" applyFont="1" applyFill="1" applyBorder="1" applyAlignment="1">
      <alignment vertical="center"/>
      <protection/>
    </xf>
    <xf numFmtId="0" fontId="48" fillId="0" borderId="0" xfId="98" applyFont="1" applyFill="1" applyBorder="1" applyAlignment="1">
      <alignment horizontal="center" vertical="center"/>
      <protection/>
    </xf>
    <xf numFmtId="0" fontId="49" fillId="0" borderId="0" xfId="98" applyFont="1">
      <alignment/>
      <protection/>
    </xf>
    <xf numFmtId="0" fontId="50" fillId="0" borderId="13" xfId="98" applyFont="1" applyFill="1" applyBorder="1" applyAlignment="1">
      <alignment vertical="center"/>
      <protection/>
    </xf>
    <xf numFmtId="0" fontId="48" fillId="0" borderId="13" xfId="98" applyFont="1" applyFill="1" applyBorder="1" applyAlignment="1">
      <alignment vertical="center"/>
      <protection/>
    </xf>
    <xf numFmtId="0" fontId="48" fillId="0" borderId="0" xfId="98" applyFont="1" applyFill="1" applyBorder="1" applyAlignment="1">
      <alignment horizontal="right" vertical="center"/>
      <protection/>
    </xf>
    <xf numFmtId="0" fontId="48" fillId="0" borderId="10" xfId="98" applyFont="1" applyFill="1" applyBorder="1" applyAlignment="1">
      <alignment horizontal="center" vertical="center" wrapText="1"/>
      <protection/>
    </xf>
    <xf numFmtId="43" fontId="48" fillId="0" borderId="10" xfId="87" applyNumberFormat="1" applyFont="1" applyFill="1" applyBorder="1" applyAlignment="1">
      <alignment horizontal="center" vertical="center" wrapText="1"/>
    </xf>
    <xf numFmtId="0" fontId="23" fillId="0" borderId="10" xfId="98" applyFont="1" applyFill="1" applyBorder="1" applyAlignment="1">
      <alignment horizontal="left"/>
      <protection/>
    </xf>
    <xf numFmtId="43" fontId="23" fillId="0" borderId="10" xfId="87" applyFont="1" applyFill="1" applyBorder="1" applyAlignment="1">
      <alignment horizontal="center" vertical="center"/>
    </xf>
    <xf numFmtId="3" fontId="23" fillId="0" borderId="10" xfId="98" applyNumberFormat="1" applyFont="1" applyFill="1" applyBorder="1" applyAlignment="1">
      <alignment horizontal="right" vertical="center"/>
      <protection/>
    </xf>
    <xf numFmtId="191" fontId="23" fillId="0" borderId="10" xfId="87" applyNumberFormat="1" applyFont="1" applyFill="1" applyBorder="1" applyAlignment="1">
      <alignment vertical="center"/>
    </xf>
    <xf numFmtId="43" fontId="23" fillId="0" borderId="10" xfId="87" applyNumberFormat="1" applyFont="1" applyFill="1" applyBorder="1" applyAlignment="1">
      <alignment horizontal="center" vertical="center"/>
    </xf>
    <xf numFmtId="193" fontId="23" fillId="0" borderId="10" xfId="102" applyNumberFormat="1" applyFont="1" applyFill="1" applyBorder="1" applyAlignment="1">
      <alignment horizontal="center" vertical="center"/>
    </xf>
    <xf numFmtId="0" fontId="23" fillId="0" borderId="0" xfId="98" applyFont="1" applyFill="1" applyAlignment="1">
      <alignment vertical="center"/>
      <protection/>
    </xf>
    <xf numFmtId="0" fontId="49" fillId="0" borderId="10" xfId="98" applyFont="1" applyFill="1" applyBorder="1">
      <alignment/>
      <protection/>
    </xf>
    <xf numFmtId="3" fontId="23" fillId="0" borderId="10" xfId="98" applyNumberFormat="1" applyFont="1" applyFill="1" applyBorder="1" applyAlignment="1">
      <alignment horizontal="right" vertical="justify"/>
      <protection/>
    </xf>
    <xf numFmtId="0" fontId="23" fillId="0" borderId="10" xfId="98" applyFont="1" applyFill="1" applyBorder="1" applyAlignment="1">
      <alignment horizontal="center" vertical="justify" wrapText="1"/>
      <protection/>
    </xf>
    <xf numFmtId="193" fontId="52" fillId="0" borderId="10" xfId="102" applyNumberFormat="1" applyFont="1" applyFill="1" applyBorder="1" applyAlignment="1">
      <alignment horizontal="center" vertical="center"/>
    </xf>
    <xf numFmtId="0" fontId="23" fillId="0" borderId="0" xfId="98" applyFont="1" applyFill="1" applyAlignment="1">
      <alignment vertical="justify"/>
      <protection/>
    </xf>
    <xf numFmtId="43" fontId="23" fillId="24" borderId="10" xfId="87" applyFont="1" applyFill="1" applyBorder="1" applyAlignment="1">
      <alignment horizontal="center" vertical="center"/>
    </xf>
    <xf numFmtId="3" fontId="23" fillId="24" borderId="10" xfId="98" applyNumberFormat="1" applyFont="1" applyFill="1" applyBorder="1" applyAlignment="1">
      <alignment horizontal="right" vertical="center"/>
      <protection/>
    </xf>
    <xf numFmtId="193" fontId="23" fillId="24" borderId="10" xfId="102" applyNumberFormat="1" applyFont="1" applyFill="1" applyBorder="1" applyAlignment="1">
      <alignment horizontal="center" vertical="center"/>
    </xf>
    <xf numFmtId="0" fontId="23" fillId="0" borderId="12" xfId="98" applyFont="1" applyFill="1" applyBorder="1" applyAlignment="1">
      <alignment horizontal="left"/>
      <protection/>
    </xf>
    <xf numFmtId="43" fontId="24" fillId="0" borderId="11" xfId="87" applyFont="1" applyFill="1" applyBorder="1" applyAlignment="1">
      <alignment vertical="center"/>
    </xf>
    <xf numFmtId="0" fontId="24" fillId="0" borderId="0" xfId="98" applyFont="1" applyFill="1" applyAlignment="1">
      <alignment vertical="center"/>
      <protection/>
    </xf>
    <xf numFmtId="43" fontId="23" fillId="0" borderId="0" xfId="98" applyNumberFormat="1" applyFont="1" applyFill="1" applyAlignment="1">
      <alignment horizontal="center"/>
      <protection/>
    </xf>
    <xf numFmtId="43" fontId="49" fillId="0" borderId="0" xfId="87" applyFont="1" applyFill="1" applyAlignment="1">
      <alignment/>
    </xf>
    <xf numFmtId="0" fontId="49" fillId="0" borderId="0" xfId="98" applyFont="1" applyFill="1" applyAlignment="1">
      <alignment horizontal="center"/>
      <protection/>
    </xf>
    <xf numFmtId="0" fontId="49" fillId="0" borderId="0" xfId="98" applyFont="1" applyFill="1" applyBorder="1" applyAlignment="1">
      <alignment horizontal="right"/>
      <protection/>
    </xf>
    <xf numFmtId="0" fontId="50" fillId="0" borderId="0" xfId="97" applyFont="1" applyFill="1" applyBorder="1" applyAlignment="1">
      <alignment vertical="center"/>
      <protection/>
    </xf>
    <xf numFmtId="0" fontId="48" fillId="0" borderId="0" xfId="97" applyFont="1" applyFill="1" applyBorder="1" applyAlignment="1">
      <alignment vertical="center"/>
      <protection/>
    </xf>
    <xf numFmtId="0" fontId="48" fillId="0" borderId="0" xfId="97" applyFont="1" applyFill="1" applyBorder="1" applyAlignment="1">
      <alignment horizontal="left" vertical="center"/>
      <protection/>
    </xf>
    <xf numFmtId="0" fontId="48" fillId="0" borderId="0" xfId="97" applyFont="1" applyFill="1" applyAlignment="1">
      <alignment horizontal="center"/>
      <protection/>
    </xf>
    <xf numFmtId="0" fontId="49" fillId="0" borderId="0" xfId="97" applyFont="1">
      <alignment/>
      <protection/>
    </xf>
    <xf numFmtId="0" fontId="49" fillId="0" borderId="0" xfId="97" applyFont="1" applyFill="1">
      <alignment/>
      <protection/>
    </xf>
    <xf numFmtId="0" fontId="24" fillId="0" borderId="0" xfId="97" applyFont="1" applyFill="1" applyBorder="1" applyAlignment="1">
      <alignment horizontal="left" vertical="center"/>
      <protection/>
    </xf>
    <xf numFmtId="43" fontId="49" fillId="0" borderId="0" xfId="97" applyNumberFormat="1" applyFont="1" applyFill="1">
      <alignment/>
      <protection/>
    </xf>
    <xf numFmtId="0" fontId="23" fillId="0" borderId="0" xfId="97" applyFont="1">
      <alignment/>
      <protection/>
    </xf>
    <xf numFmtId="0" fontId="25" fillId="0" borderId="0" xfId="0" applyFont="1" applyFill="1" applyAlignment="1">
      <alignment vertical="center"/>
    </xf>
    <xf numFmtId="0" fontId="24" fillId="0" borderId="12" xfId="98" applyFont="1" applyFill="1" applyBorder="1" applyAlignment="1">
      <alignment horizontal="center" vertical="center"/>
      <protection/>
    </xf>
    <xf numFmtId="0" fontId="24" fillId="0" borderId="14" xfId="98" applyFont="1" applyFill="1" applyBorder="1" applyAlignment="1">
      <alignment horizontal="center" vertical="center"/>
      <protection/>
    </xf>
    <xf numFmtId="0" fontId="24" fillId="0" borderId="15" xfId="98" applyFont="1" applyFill="1" applyBorder="1" applyAlignment="1">
      <alignment horizontal="center" vertical="center"/>
      <protection/>
    </xf>
    <xf numFmtId="0" fontId="24" fillId="0" borderId="16" xfId="98" applyFont="1" applyFill="1" applyBorder="1" applyAlignment="1">
      <alignment horizontal="center" vertical="center"/>
      <protection/>
    </xf>
    <xf numFmtId="0" fontId="24" fillId="0" borderId="17" xfId="98" applyFont="1" applyFill="1" applyBorder="1" applyAlignment="1">
      <alignment horizontal="center" vertical="center"/>
      <protection/>
    </xf>
    <xf numFmtId="0" fontId="24" fillId="0" borderId="18" xfId="98" applyFont="1" applyBorder="1" applyAlignment="1">
      <alignment horizontal="center"/>
      <protection/>
    </xf>
    <xf numFmtId="0" fontId="24" fillId="0" borderId="19" xfId="98" applyFont="1" applyBorder="1" applyAlignment="1">
      <alignment horizontal="center"/>
      <protection/>
    </xf>
    <xf numFmtId="0" fontId="24" fillId="0" borderId="18" xfId="98" applyFont="1" applyFill="1" applyBorder="1" applyAlignment="1">
      <alignment horizontal="center"/>
      <protection/>
    </xf>
    <xf numFmtId="0" fontId="24" fillId="0" borderId="19" xfId="98" applyFont="1" applyFill="1" applyBorder="1" applyAlignment="1">
      <alignment horizontal="center"/>
      <protection/>
    </xf>
    <xf numFmtId="0" fontId="24" fillId="0" borderId="20" xfId="98" applyFont="1" applyFill="1" applyBorder="1" applyAlignment="1">
      <alignment horizontal="center"/>
      <protection/>
    </xf>
    <xf numFmtId="0" fontId="48" fillId="0" borderId="10" xfId="98" applyFont="1" applyFill="1" applyBorder="1" applyAlignment="1">
      <alignment horizontal="center" vertical="center" wrapText="1"/>
      <protection/>
    </xf>
    <xf numFmtId="0" fontId="49" fillId="0" borderId="10" xfId="98" applyFont="1" applyBorder="1" applyAlignment="1">
      <alignment horizontal="center" vertical="center"/>
      <protection/>
    </xf>
    <xf numFmtId="0" fontId="48" fillId="0" borderId="15" xfId="98" applyFont="1" applyFill="1" applyBorder="1" applyAlignment="1">
      <alignment horizontal="center" vertical="center"/>
      <protection/>
    </xf>
    <xf numFmtId="0" fontId="48" fillId="0" borderId="16" xfId="98" applyFont="1" applyFill="1" applyBorder="1" applyAlignment="1">
      <alignment horizontal="center" vertical="center"/>
      <protection/>
    </xf>
    <xf numFmtId="0" fontId="48" fillId="0" borderId="17" xfId="98" applyFont="1" applyFill="1" applyBorder="1" applyAlignment="1">
      <alignment horizontal="center" vertical="center"/>
      <protection/>
    </xf>
    <xf numFmtId="3" fontId="24" fillId="0" borderId="18" xfId="87" applyNumberFormat="1" applyFont="1" applyFill="1" applyBorder="1" applyAlignment="1">
      <alignment horizontal="center" vertical="center"/>
    </xf>
    <xf numFmtId="3" fontId="24" fillId="0" borderId="19" xfId="87" applyNumberFormat="1" applyFont="1" applyFill="1" applyBorder="1" applyAlignment="1">
      <alignment horizontal="center" vertical="center"/>
    </xf>
    <xf numFmtId="3" fontId="24" fillId="0" borderId="20" xfId="87" applyNumberFormat="1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5" xfId="97"/>
    <cellStyle name="ปกติ 6" xfId="98"/>
    <cellStyle name="ป้อนค่า" xfId="99"/>
    <cellStyle name="ปานกลาง" xfId="100"/>
    <cellStyle name="Percent" xfId="101"/>
    <cellStyle name="เปอร์เซ็นต์ 2" xfId="102"/>
    <cellStyle name="ผลรวม" xfId="103"/>
    <cellStyle name="แย่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แสดงผล" xfId="111"/>
    <cellStyle name="หมายเหตุ" xfId="112"/>
    <cellStyle name="หัวเรื่อง 1" xfId="113"/>
    <cellStyle name="หัวเรื่อง 2" xfId="114"/>
    <cellStyle name="หัวเรื่อง 3" xfId="115"/>
    <cellStyle name="หัวเรื่อง 4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pane xSplit="1" ySplit="5" topLeftCell="B6" activePane="bottomRight" state="frozen"/>
      <selection pane="topLeft" activeCell="L22" sqref="L22"/>
      <selection pane="topRight" activeCell="L22" sqref="L22"/>
      <selection pane="bottomLeft" activeCell="L22" sqref="L22"/>
      <selection pane="bottomRight" activeCell="A18" sqref="A18"/>
    </sheetView>
  </sheetViews>
  <sheetFormatPr defaultColWidth="9.140625" defaultRowHeight="12.75"/>
  <cols>
    <col min="1" max="1" width="52.8515625" style="13" customWidth="1"/>
    <col min="2" max="2" width="15.7109375" style="13" customWidth="1"/>
    <col min="3" max="3" width="12.421875" style="40" customWidth="1"/>
    <col min="4" max="4" width="14.8515625" style="15" customWidth="1"/>
    <col min="5" max="5" width="13.140625" style="13" customWidth="1"/>
    <col min="6" max="6" width="15.7109375" style="43" customWidth="1"/>
    <col min="7" max="7" width="14.57421875" style="42" customWidth="1"/>
    <col min="8" max="8" width="14.8515625" style="42" customWidth="1"/>
    <col min="9" max="9" width="13.140625" style="43" customWidth="1"/>
    <col min="10" max="10" width="11.28125" style="13" customWidth="1"/>
    <col min="11" max="11" width="11.140625" style="13" customWidth="1"/>
    <col min="12" max="12" width="13.00390625" style="13" customWidth="1"/>
    <col min="13" max="13" width="19.140625" style="12" customWidth="1"/>
    <col min="14" max="14" width="15.7109375" style="12" customWidth="1"/>
    <col min="15" max="21" width="9.140625" style="12" customWidth="1"/>
    <col min="22" max="16384" width="9.140625" style="13" customWidth="1"/>
  </cols>
  <sheetData>
    <row r="1" spans="1:21" s="9" customFormat="1" ht="24">
      <c r="A1" s="6" t="s">
        <v>21</v>
      </c>
      <c r="B1" s="6"/>
      <c r="C1" s="7"/>
      <c r="D1" s="6"/>
      <c r="E1" s="6"/>
      <c r="F1" s="111"/>
      <c r="G1" s="111"/>
      <c r="H1" s="111"/>
      <c r="I1" s="111"/>
      <c r="J1" s="6"/>
      <c r="K1" s="6"/>
      <c r="L1" s="6"/>
      <c r="M1" s="8"/>
      <c r="N1" s="8"/>
      <c r="O1" s="8"/>
      <c r="P1" s="8"/>
      <c r="Q1" s="8"/>
      <c r="R1" s="8"/>
      <c r="S1" s="8"/>
      <c r="T1" s="8"/>
      <c r="U1" s="8"/>
    </row>
    <row r="2" spans="1:12" ht="21.75">
      <c r="A2" s="10" t="s">
        <v>10</v>
      </c>
      <c r="B2" s="10"/>
      <c r="C2" s="11"/>
      <c r="D2" s="10"/>
      <c r="E2" s="10"/>
      <c r="F2" s="41"/>
      <c r="G2" s="41"/>
      <c r="H2" s="41"/>
      <c r="I2" s="41"/>
      <c r="J2" s="10"/>
      <c r="K2" s="10"/>
      <c r="L2" s="10"/>
    </row>
    <row r="3" spans="1:12" ht="21.75">
      <c r="A3" s="14"/>
      <c r="B3" s="16"/>
      <c r="C3" s="17"/>
      <c r="D3" s="18"/>
      <c r="E3" s="17"/>
      <c r="F3" s="41"/>
      <c r="G3" s="41"/>
      <c r="H3" s="41"/>
      <c r="I3" s="41"/>
      <c r="L3" s="17" t="s">
        <v>8</v>
      </c>
    </row>
    <row r="4" spans="1:12" ht="21.75">
      <c r="A4" s="112" t="s">
        <v>13</v>
      </c>
      <c r="B4" s="114" t="s">
        <v>19</v>
      </c>
      <c r="C4" s="115"/>
      <c r="D4" s="115"/>
      <c r="E4" s="116"/>
      <c r="F4" s="114" t="s">
        <v>22</v>
      </c>
      <c r="G4" s="115"/>
      <c r="H4" s="115"/>
      <c r="I4" s="116"/>
      <c r="J4" s="114" t="s">
        <v>11</v>
      </c>
      <c r="K4" s="115"/>
      <c r="L4" s="116"/>
    </row>
    <row r="5" spans="1:12" ht="87">
      <c r="A5" s="113"/>
      <c r="B5" s="19" t="s">
        <v>0</v>
      </c>
      <c r="C5" s="19" t="s">
        <v>1</v>
      </c>
      <c r="D5" s="19" t="s">
        <v>2</v>
      </c>
      <c r="E5" s="19" t="s">
        <v>3</v>
      </c>
      <c r="F5" s="4" t="s">
        <v>0</v>
      </c>
      <c r="G5" s="5" t="s">
        <v>1</v>
      </c>
      <c r="H5" s="1" t="s">
        <v>2</v>
      </c>
      <c r="I5" s="1" t="s">
        <v>3</v>
      </c>
      <c r="J5" s="20" t="s">
        <v>14</v>
      </c>
      <c r="K5" s="21" t="s">
        <v>15</v>
      </c>
      <c r="L5" s="20" t="s">
        <v>16</v>
      </c>
    </row>
    <row r="6" spans="1:12" s="12" customFormat="1" ht="21.75">
      <c r="A6" s="45" t="s">
        <v>23</v>
      </c>
      <c r="B6" s="23">
        <v>177045133.32000002</v>
      </c>
      <c r="C6" s="24">
        <v>4176371</v>
      </c>
      <c r="D6" s="25" t="s">
        <v>6</v>
      </c>
      <c r="E6" s="26">
        <f>+B6/C6</f>
        <v>42.392099102306766</v>
      </c>
      <c r="F6" s="2">
        <v>166333221.08</v>
      </c>
      <c r="G6" s="57">
        <v>4144520</v>
      </c>
      <c r="H6" s="3" t="s">
        <v>6</v>
      </c>
      <c r="I6" s="2">
        <f>F6/G6</f>
        <v>40.13328951965487</v>
      </c>
      <c r="J6" s="29">
        <f>(F6-B6)/B6</f>
        <v>-0.060503850284541714</v>
      </c>
      <c r="K6" s="29">
        <f>(G6-C6)/C6</f>
        <v>-0.007626477628544016</v>
      </c>
      <c r="L6" s="29">
        <f aca="true" t="shared" si="0" ref="L6:L11">(I6-E6)/E6</f>
        <v>-0.05328373990635862</v>
      </c>
    </row>
    <row r="7" spans="1:12" s="12" customFormat="1" ht="21.75">
      <c r="A7" s="45" t="s">
        <v>24</v>
      </c>
      <c r="B7" s="23">
        <v>4449071.44</v>
      </c>
      <c r="C7" s="24">
        <v>4355</v>
      </c>
      <c r="D7" s="25" t="s">
        <v>4</v>
      </c>
      <c r="E7" s="26">
        <f aca="true" t="shared" si="1" ref="E7:E15">+B7/C7</f>
        <v>1021.6007898966706</v>
      </c>
      <c r="F7" s="2">
        <v>11052881.59</v>
      </c>
      <c r="G7" s="57">
        <v>2482</v>
      </c>
      <c r="H7" s="3" t="s">
        <v>4</v>
      </c>
      <c r="I7" s="2">
        <f aca="true" t="shared" si="2" ref="I7:I17">F7/G7</f>
        <v>4453.215789685737</v>
      </c>
      <c r="J7" s="29">
        <f aca="true" t="shared" si="3" ref="J7:J15">(F7-B7)/B7</f>
        <v>1.484312005113588</v>
      </c>
      <c r="K7" s="29">
        <f aca="true" t="shared" si="4" ref="K7:K15">(G7-C7)/C7</f>
        <v>-0.43008036739380023</v>
      </c>
      <c r="L7" s="65">
        <f t="shared" si="0"/>
        <v>3.3590567213012394</v>
      </c>
    </row>
    <row r="8" spans="1:12" s="12" customFormat="1" ht="21.75">
      <c r="A8" s="45" t="s">
        <v>25</v>
      </c>
      <c r="B8" s="23">
        <v>5171058.16</v>
      </c>
      <c r="C8" s="24">
        <v>41</v>
      </c>
      <c r="D8" s="25" t="s">
        <v>5</v>
      </c>
      <c r="E8" s="26">
        <f t="shared" si="1"/>
        <v>126123.36975609757</v>
      </c>
      <c r="F8" s="2">
        <v>7978592.1099999985</v>
      </c>
      <c r="G8" s="57">
        <v>44</v>
      </c>
      <c r="H8" s="3" t="s">
        <v>5</v>
      </c>
      <c r="I8" s="2">
        <f t="shared" si="2"/>
        <v>181331.63886363633</v>
      </c>
      <c r="J8" s="29">
        <f t="shared" si="3"/>
        <v>0.5429321935918815</v>
      </c>
      <c r="K8" s="29">
        <f t="shared" si="4"/>
        <v>0.07317073170731707</v>
      </c>
      <c r="L8" s="65">
        <f t="shared" si="0"/>
        <v>0.4377322713015258</v>
      </c>
    </row>
    <row r="9" spans="1:12" s="12" customFormat="1" ht="21.75">
      <c r="A9" s="45" t="s">
        <v>26</v>
      </c>
      <c r="B9" s="23">
        <v>3372187.72</v>
      </c>
      <c r="C9" s="24">
        <v>300</v>
      </c>
      <c r="D9" s="25" t="s">
        <v>4</v>
      </c>
      <c r="E9" s="26">
        <f t="shared" si="1"/>
        <v>11240.625733333334</v>
      </c>
      <c r="F9" s="2">
        <v>3525688.91</v>
      </c>
      <c r="G9" s="57">
        <v>300</v>
      </c>
      <c r="H9" s="3" t="s">
        <v>4</v>
      </c>
      <c r="I9" s="2">
        <f t="shared" si="2"/>
        <v>11752.296366666667</v>
      </c>
      <c r="J9" s="29">
        <f t="shared" si="3"/>
        <v>0.04551976424372957</v>
      </c>
      <c r="K9" s="29">
        <f t="shared" si="4"/>
        <v>0</v>
      </c>
      <c r="L9" s="29">
        <f t="shared" si="0"/>
        <v>0.04551976424372957</v>
      </c>
    </row>
    <row r="10" spans="1:12" s="12" customFormat="1" ht="21.75">
      <c r="A10" s="45" t="s">
        <v>27</v>
      </c>
      <c r="B10" s="23">
        <v>38050799.339999996</v>
      </c>
      <c r="C10" s="24">
        <v>210</v>
      </c>
      <c r="D10" s="25" t="s">
        <v>9</v>
      </c>
      <c r="E10" s="26">
        <f t="shared" si="1"/>
        <v>181194.28257142854</v>
      </c>
      <c r="F10" s="2">
        <v>37659155.970000006</v>
      </c>
      <c r="G10" s="57">
        <v>210</v>
      </c>
      <c r="H10" s="3" t="s">
        <v>9</v>
      </c>
      <c r="I10" s="2">
        <f t="shared" si="2"/>
        <v>179329.31414285718</v>
      </c>
      <c r="J10" s="29">
        <f t="shared" si="3"/>
        <v>-0.010292645011225404</v>
      </c>
      <c r="K10" s="29">
        <f t="shared" si="4"/>
        <v>0</v>
      </c>
      <c r="L10" s="29">
        <f t="shared" si="0"/>
        <v>-0.01029264501122529</v>
      </c>
    </row>
    <row r="11" spans="1:29" s="12" customFormat="1" ht="21.75">
      <c r="A11" s="22" t="s">
        <v>28</v>
      </c>
      <c r="B11" s="23">
        <v>17257894.57</v>
      </c>
      <c r="C11" s="24">
        <v>23</v>
      </c>
      <c r="D11" s="25" t="s">
        <v>5</v>
      </c>
      <c r="E11" s="26">
        <f t="shared" si="1"/>
        <v>750343.242173913</v>
      </c>
      <c r="F11" s="2">
        <v>19359166.369999997</v>
      </c>
      <c r="G11" s="57">
        <v>23</v>
      </c>
      <c r="H11" s="3" t="s">
        <v>5</v>
      </c>
      <c r="I11" s="2">
        <f t="shared" si="2"/>
        <v>841702.8856521738</v>
      </c>
      <c r="J11" s="29">
        <f t="shared" si="3"/>
        <v>0.12175713505937805</v>
      </c>
      <c r="K11" s="29">
        <f t="shared" si="4"/>
        <v>0</v>
      </c>
      <c r="L11" s="29">
        <f t="shared" si="0"/>
        <v>0.12175713505937802</v>
      </c>
      <c r="V11" s="13"/>
      <c r="W11" s="13"/>
      <c r="X11" s="13"/>
      <c r="Y11" s="13"/>
      <c r="Z11" s="13"/>
      <c r="AA11" s="13"/>
      <c r="AB11" s="13"/>
      <c r="AC11" s="13"/>
    </row>
    <row r="12" spans="1:12" s="12" customFormat="1" ht="21.75">
      <c r="A12" s="45" t="s">
        <v>29</v>
      </c>
      <c r="B12" s="23">
        <v>30492052.64</v>
      </c>
      <c r="C12" s="24">
        <v>7318513</v>
      </c>
      <c r="D12" s="25" t="s">
        <v>6</v>
      </c>
      <c r="E12" s="26">
        <f t="shared" si="1"/>
        <v>4.166427338449765</v>
      </c>
      <c r="F12" s="2">
        <v>45052536.379999995</v>
      </c>
      <c r="G12" s="57">
        <v>6988341</v>
      </c>
      <c r="H12" s="3" t="s">
        <v>6</v>
      </c>
      <c r="I12" s="2">
        <f t="shared" si="2"/>
        <v>6.446814255343292</v>
      </c>
      <c r="J12" s="29">
        <f t="shared" si="3"/>
        <v>0.47751733580898065</v>
      </c>
      <c r="K12" s="29">
        <f t="shared" si="4"/>
        <v>-0.0451146291603226</v>
      </c>
      <c r="L12" s="65">
        <f>(I12-E12)/E12</f>
        <v>0.5473242976900226</v>
      </c>
    </row>
    <row r="13" spans="1:12" s="12" customFormat="1" ht="21.75">
      <c r="A13" s="45" t="s">
        <v>30</v>
      </c>
      <c r="B13" s="23">
        <v>6083249.49</v>
      </c>
      <c r="C13" s="24">
        <v>410</v>
      </c>
      <c r="D13" s="25" t="s">
        <v>17</v>
      </c>
      <c r="E13" s="26">
        <f t="shared" si="1"/>
        <v>14837.193878048782</v>
      </c>
      <c r="F13" s="2">
        <v>4340594.61</v>
      </c>
      <c r="G13" s="57">
        <v>425</v>
      </c>
      <c r="H13" s="3" t="s">
        <v>17</v>
      </c>
      <c r="I13" s="2">
        <f t="shared" si="2"/>
        <v>10213.163788235295</v>
      </c>
      <c r="J13" s="29">
        <f t="shared" si="3"/>
        <v>-0.2864677641225594</v>
      </c>
      <c r="K13" s="29">
        <f t="shared" si="4"/>
        <v>0.036585365853658534</v>
      </c>
      <c r="L13" s="65">
        <f>(I13-E13)/E13</f>
        <v>-0.31165125480058675</v>
      </c>
    </row>
    <row r="14" spans="1:12" s="12" customFormat="1" ht="21.75">
      <c r="A14" s="45" t="s">
        <v>18</v>
      </c>
      <c r="B14" s="23">
        <v>784196.2</v>
      </c>
      <c r="C14" s="24">
        <v>40</v>
      </c>
      <c r="D14" s="25" t="s">
        <v>4</v>
      </c>
      <c r="E14" s="26">
        <f t="shared" si="1"/>
        <v>19604.905</v>
      </c>
      <c r="F14" s="2">
        <v>657951.09</v>
      </c>
      <c r="G14" s="57">
        <v>40</v>
      </c>
      <c r="H14" s="3" t="s">
        <v>4</v>
      </c>
      <c r="I14" s="2">
        <f t="shared" si="2"/>
        <v>16448.77725</v>
      </c>
      <c r="J14" s="29">
        <f t="shared" si="3"/>
        <v>-0.16098663829281498</v>
      </c>
      <c r="K14" s="29">
        <f t="shared" si="4"/>
        <v>0</v>
      </c>
      <c r="L14" s="29">
        <f>(I14-E14)/E14</f>
        <v>-0.16098663829281498</v>
      </c>
    </row>
    <row r="15" spans="1:12" s="12" customFormat="1" ht="21.75">
      <c r="A15" s="45" t="s">
        <v>31</v>
      </c>
      <c r="B15" s="23">
        <v>10601004.180000002</v>
      </c>
      <c r="C15" s="24">
        <v>6271</v>
      </c>
      <c r="D15" s="25" t="s">
        <v>7</v>
      </c>
      <c r="E15" s="26">
        <f t="shared" si="1"/>
        <v>1690.4806538032215</v>
      </c>
      <c r="F15" s="2">
        <v>8014340.8100000005</v>
      </c>
      <c r="G15" s="57">
        <v>5729</v>
      </c>
      <c r="H15" s="3" t="s">
        <v>7</v>
      </c>
      <c r="I15" s="2">
        <f t="shared" si="2"/>
        <v>1398.907455053238</v>
      </c>
      <c r="J15" s="29">
        <f t="shared" si="3"/>
        <v>-0.2440017309756405</v>
      </c>
      <c r="K15" s="29">
        <f t="shared" si="4"/>
        <v>-0.08642959655557328</v>
      </c>
      <c r="L15" s="29">
        <f>(I15-E15)/E15</f>
        <v>-0.17247946499358385</v>
      </c>
    </row>
    <row r="16" spans="1:12" s="12" customFormat="1" ht="21.75">
      <c r="A16" s="66" t="s">
        <v>32</v>
      </c>
      <c r="B16" s="47"/>
      <c r="C16" s="48"/>
      <c r="D16" s="49"/>
      <c r="E16" s="50"/>
      <c r="F16" s="2">
        <v>1005854.84</v>
      </c>
      <c r="G16" s="57">
        <v>4</v>
      </c>
      <c r="H16" s="3" t="s">
        <v>5</v>
      </c>
      <c r="I16" s="2">
        <f t="shared" si="2"/>
        <v>251463.71</v>
      </c>
      <c r="J16" s="51"/>
      <c r="K16" s="51"/>
      <c r="L16" s="51"/>
    </row>
    <row r="17" spans="1:12" s="12" customFormat="1" ht="21.75">
      <c r="A17" s="66" t="s">
        <v>33</v>
      </c>
      <c r="B17" s="47"/>
      <c r="C17" s="48"/>
      <c r="D17" s="49"/>
      <c r="E17" s="50"/>
      <c r="F17" s="2">
        <v>1864385.87</v>
      </c>
      <c r="G17" s="57">
        <v>80</v>
      </c>
      <c r="H17" s="3" t="s">
        <v>4</v>
      </c>
      <c r="I17" s="2">
        <f t="shared" si="2"/>
        <v>23304.823375</v>
      </c>
      <c r="J17" s="51"/>
      <c r="K17" s="51"/>
      <c r="L17" s="51"/>
    </row>
    <row r="18" spans="1:21" s="33" customFormat="1" ht="22.5" thickBot="1">
      <c r="A18" s="30" t="s">
        <v>12</v>
      </c>
      <c r="B18" s="31">
        <f>SUM(B6:B15)</f>
        <v>293306647.06</v>
      </c>
      <c r="C18" s="117"/>
      <c r="D18" s="118"/>
      <c r="E18" s="118"/>
      <c r="F18" s="46">
        <f>SUM(F6:F17)</f>
        <v>306844369.62999994</v>
      </c>
      <c r="G18" s="119"/>
      <c r="H18" s="120"/>
      <c r="I18" s="120"/>
      <c r="J18" s="120"/>
      <c r="K18" s="120"/>
      <c r="L18" s="121"/>
      <c r="M18" s="32"/>
      <c r="N18" s="32"/>
      <c r="O18" s="32"/>
      <c r="P18" s="32"/>
      <c r="Q18" s="32"/>
      <c r="R18" s="32"/>
      <c r="S18" s="32"/>
      <c r="T18" s="32"/>
      <c r="U18" s="32"/>
    </row>
    <row r="19" spans="1:6" ht="22.5" thickTop="1">
      <c r="A19" s="18"/>
      <c r="B19" s="35"/>
      <c r="C19" s="36"/>
      <c r="D19" s="37"/>
      <c r="E19" s="38"/>
      <c r="F19" s="44"/>
    </row>
    <row r="20" spans="1:6" ht="21.75">
      <c r="A20" s="18"/>
      <c r="B20" s="35"/>
      <c r="C20" s="36"/>
      <c r="D20" s="37"/>
      <c r="E20" s="37"/>
      <c r="F20" s="44"/>
    </row>
    <row r="21" spans="1:29" s="55" customFormat="1" ht="21.75" customHeight="1">
      <c r="A21" s="52" t="s">
        <v>10</v>
      </c>
      <c r="B21" s="52"/>
      <c r="C21" s="52"/>
      <c r="D21" s="52"/>
      <c r="E21" s="52"/>
      <c r="F21" s="6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  <c r="V21" s="53"/>
      <c r="W21" s="53"/>
      <c r="X21" s="53"/>
      <c r="Y21" s="53"/>
      <c r="Z21" s="53"/>
      <c r="AA21" s="53"/>
      <c r="AB21" s="53"/>
      <c r="AC21" s="53"/>
    </row>
    <row r="22" spans="1:29" s="55" customFormat="1" ht="21.75" customHeight="1">
      <c r="A22" s="54" t="s">
        <v>20</v>
      </c>
      <c r="B22" s="56"/>
      <c r="C22" s="56"/>
      <c r="D22" s="56"/>
      <c r="E22" s="56"/>
      <c r="F22" s="56"/>
      <c r="H22" s="58"/>
      <c r="J22" s="59"/>
      <c r="K22" s="59"/>
      <c r="L22" s="59"/>
      <c r="M22" s="59"/>
      <c r="N22" s="59"/>
      <c r="O22" s="60"/>
      <c r="P22" s="60"/>
      <c r="Q22" s="60"/>
      <c r="U22" s="53"/>
      <c r="V22" s="53"/>
      <c r="W22" s="53"/>
      <c r="X22" s="53"/>
      <c r="Y22" s="53"/>
      <c r="Z22" s="53"/>
      <c r="AA22" s="53"/>
      <c r="AB22" s="53"/>
      <c r="AC22" s="53"/>
    </row>
    <row r="23" spans="1:6" ht="21.75">
      <c r="A23" s="61" t="s">
        <v>24</v>
      </c>
      <c r="B23" s="55" t="s">
        <v>37</v>
      </c>
      <c r="C23" s="36"/>
      <c r="D23" s="37"/>
      <c r="E23" s="37"/>
      <c r="F23" s="44"/>
    </row>
    <row r="24" spans="1:6" ht="21.75">
      <c r="A24" s="61" t="s">
        <v>25</v>
      </c>
      <c r="B24" s="55" t="s">
        <v>34</v>
      </c>
      <c r="C24" s="36"/>
      <c r="D24" s="37"/>
      <c r="E24" s="37"/>
      <c r="F24" s="44"/>
    </row>
    <row r="25" spans="1:29" s="42" customFormat="1" ht="21.75">
      <c r="A25" s="61" t="s">
        <v>29</v>
      </c>
      <c r="B25" s="55" t="s">
        <v>35</v>
      </c>
      <c r="C25" s="36"/>
      <c r="D25" s="37"/>
      <c r="E25" s="37"/>
      <c r="F25" s="44"/>
      <c r="I25" s="43"/>
      <c r="J25" s="13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13"/>
      <c r="AC25" s="13"/>
    </row>
    <row r="26" spans="1:29" s="42" customFormat="1" ht="21.75">
      <c r="A26" s="61" t="s">
        <v>30</v>
      </c>
      <c r="B26" s="55" t="s">
        <v>36</v>
      </c>
      <c r="C26" s="40"/>
      <c r="D26" s="15"/>
      <c r="E26" s="13"/>
      <c r="F26" s="44"/>
      <c r="I26" s="43"/>
      <c r="J26" s="13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  <c r="AB26" s="13"/>
      <c r="AC26" s="13"/>
    </row>
    <row r="27" spans="1:6" ht="21.75">
      <c r="A27" s="62"/>
      <c r="B27" s="55"/>
      <c r="C27" s="36"/>
      <c r="D27" s="37"/>
      <c r="E27" s="37"/>
      <c r="F27" s="44"/>
    </row>
    <row r="28" spans="1:29" s="42" customFormat="1" ht="21.75">
      <c r="A28" s="18"/>
      <c r="B28" s="35"/>
      <c r="C28" s="36"/>
      <c r="D28" s="37"/>
      <c r="E28" s="37"/>
      <c r="F28" s="44"/>
      <c r="I28" s="43"/>
      <c r="J28" s="13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3"/>
    </row>
    <row r="29" spans="1:29" s="42" customFormat="1" ht="21.75">
      <c r="A29" s="13"/>
      <c r="B29" s="39"/>
      <c r="C29" s="40"/>
      <c r="D29" s="15"/>
      <c r="E29" s="13"/>
      <c r="F29" s="44"/>
      <c r="I29" s="43"/>
      <c r="J29" s="13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  <c r="AB29" s="13"/>
      <c r="AC29" s="13"/>
    </row>
    <row r="30" spans="1:29" s="42" customFormat="1" ht="21.75">
      <c r="A30" s="13"/>
      <c r="B30" s="34"/>
      <c r="C30" s="40"/>
      <c r="D30" s="15"/>
      <c r="E30" s="13"/>
      <c r="F30" s="44"/>
      <c r="I30" s="43"/>
      <c r="J30" s="13"/>
      <c r="K30" s="13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  <c r="AB30" s="13"/>
      <c r="AC30" s="13"/>
    </row>
    <row r="31" spans="1:29" s="42" customFormat="1" ht="21.75">
      <c r="A31" s="13"/>
      <c r="B31" s="13"/>
      <c r="C31" s="40"/>
      <c r="D31" s="15"/>
      <c r="E31" s="13"/>
      <c r="F31" s="44"/>
      <c r="I31" s="43"/>
      <c r="J31" s="13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</row>
    <row r="32" spans="1:29" s="42" customFormat="1" ht="21.75">
      <c r="A32" s="13"/>
      <c r="B32" s="13"/>
      <c r="C32" s="40"/>
      <c r="D32" s="15"/>
      <c r="E32" s="13"/>
      <c r="F32" s="44"/>
      <c r="I32" s="4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</row>
    <row r="33" spans="1:29" s="42" customFormat="1" ht="21.75">
      <c r="A33" s="13"/>
      <c r="B33" s="13"/>
      <c r="C33" s="40"/>
      <c r="D33" s="15"/>
      <c r="E33" s="13"/>
      <c r="F33" s="44"/>
      <c r="I33" s="4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</row>
    <row r="34" spans="1:29" s="42" customFormat="1" ht="21.75">
      <c r="A34" s="13"/>
      <c r="B34" s="13"/>
      <c r="C34" s="40"/>
      <c r="D34" s="15"/>
      <c r="E34" s="13"/>
      <c r="F34" s="44"/>
      <c r="I34" s="4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</row>
    <row r="35" spans="1:29" s="42" customFormat="1" ht="21.75">
      <c r="A35" s="13"/>
      <c r="B35" s="13"/>
      <c r="C35" s="40"/>
      <c r="D35" s="15"/>
      <c r="E35" s="13"/>
      <c r="F35" s="44"/>
      <c r="I35" s="43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</row>
    <row r="36" spans="1:29" s="42" customFormat="1" ht="21.75">
      <c r="A36" s="13"/>
      <c r="B36" s="13"/>
      <c r="C36" s="40"/>
      <c r="D36" s="15"/>
      <c r="E36" s="13"/>
      <c r="F36" s="44"/>
      <c r="I36" s="43"/>
      <c r="J36" s="13"/>
      <c r="K36" s="13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</row>
    <row r="37" spans="1:29" s="42" customFormat="1" ht="21.75">
      <c r="A37" s="13"/>
      <c r="B37" s="13"/>
      <c r="C37" s="40"/>
      <c r="D37" s="15"/>
      <c r="E37" s="13"/>
      <c r="F37" s="44"/>
      <c r="I37" s="4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</row>
    <row r="38" spans="1:29" s="42" customFormat="1" ht="21.75">
      <c r="A38" s="13"/>
      <c r="B38" s="13"/>
      <c r="C38" s="40"/>
      <c r="D38" s="15"/>
      <c r="E38" s="13"/>
      <c r="F38" s="44"/>
      <c r="I38" s="43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</row>
    <row r="39" spans="1:29" s="42" customFormat="1" ht="21.75">
      <c r="A39" s="13"/>
      <c r="B39" s="13"/>
      <c r="C39" s="40"/>
      <c r="D39" s="15"/>
      <c r="E39" s="13"/>
      <c r="F39" s="44"/>
      <c r="I39" s="43"/>
      <c r="J39" s="13"/>
      <c r="K39" s="13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</row>
    <row r="40" spans="1:29" s="42" customFormat="1" ht="21.75">
      <c r="A40" s="13"/>
      <c r="B40" s="13"/>
      <c r="C40" s="40"/>
      <c r="D40" s="15"/>
      <c r="E40" s="13"/>
      <c r="F40" s="44"/>
      <c r="I40" s="43"/>
      <c r="J40" s="13"/>
      <c r="K40" s="13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</row>
    <row r="41" spans="1:29" s="42" customFormat="1" ht="21.75">
      <c r="A41" s="13"/>
      <c r="B41" s="13"/>
      <c r="C41" s="40"/>
      <c r="D41" s="15"/>
      <c r="E41" s="13"/>
      <c r="F41" s="44"/>
      <c r="I41" s="43"/>
      <c r="J41" s="13"/>
      <c r="K41" s="13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</row>
    <row r="42" spans="1:29" s="42" customFormat="1" ht="21.75">
      <c r="A42" s="13"/>
      <c r="B42" s="13"/>
      <c r="C42" s="40"/>
      <c r="D42" s="15"/>
      <c r="E42" s="13"/>
      <c r="F42" s="44"/>
      <c r="I42" s="43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</row>
    <row r="43" spans="1:29" s="42" customFormat="1" ht="21.75">
      <c r="A43" s="13"/>
      <c r="B43" s="13"/>
      <c r="C43" s="40"/>
      <c r="D43" s="15"/>
      <c r="E43" s="13"/>
      <c r="F43" s="44"/>
      <c r="I43" s="43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</row>
    <row r="44" spans="1:29" s="42" customFormat="1" ht="21.75">
      <c r="A44" s="13"/>
      <c r="B44" s="13"/>
      <c r="C44" s="40"/>
      <c r="D44" s="15"/>
      <c r="E44" s="13"/>
      <c r="F44" s="44"/>
      <c r="I44" s="43"/>
      <c r="J44" s="13"/>
      <c r="K44" s="13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</row>
    <row r="45" spans="1:29" s="42" customFormat="1" ht="21.75">
      <c r="A45" s="13"/>
      <c r="B45" s="13"/>
      <c r="C45" s="40"/>
      <c r="D45" s="15"/>
      <c r="E45" s="13"/>
      <c r="F45" s="44"/>
      <c r="I45" s="43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</row>
    <row r="46" spans="1:29" s="42" customFormat="1" ht="21.75">
      <c r="A46" s="13"/>
      <c r="B46" s="13"/>
      <c r="C46" s="40"/>
      <c r="D46" s="15"/>
      <c r="E46" s="13"/>
      <c r="F46" s="44"/>
      <c r="I46" s="43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</row>
    <row r="47" spans="1:29" s="42" customFormat="1" ht="21.75">
      <c r="A47" s="13"/>
      <c r="B47" s="13"/>
      <c r="C47" s="40"/>
      <c r="D47" s="15"/>
      <c r="E47" s="13"/>
      <c r="F47" s="44"/>
      <c r="I47" s="43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</row>
    <row r="48" spans="1:29" s="42" customFormat="1" ht="21.75">
      <c r="A48" s="13"/>
      <c r="B48" s="13"/>
      <c r="C48" s="40"/>
      <c r="D48" s="15"/>
      <c r="E48" s="13"/>
      <c r="F48" s="44"/>
      <c r="I48" s="43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</row>
    <row r="49" spans="1:29" s="42" customFormat="1" ht="21.75">
      <c r="A49" s="13"/>
      <c r="B49" s="13"/>
      <c r="C49" s="40"/>
      <c r="D49" s="15"/>
      <c r="E49" s="13"/>
      <c r="F49" s="44"/>
      <c r="I49" s="43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</row>
    <row r="50" spans="1:29" s="42" customFormat="1" ht="21.75">
      <c r="A50" s="13"/>
      <c r="B50" s="13"/>
      <c r="C50" s="40"/>
      <c r="D50" s="15"/>
      <c r="E50" s="13"/>
      <c r="F50" s="44"/>
      <c r="I50" s="43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</row>
    <row r="51" spans="1:29" s="42" customFormat="1" ht="21.75">
      <c r="A51" s="13"/>
      <c r="B51" s="13"/>
      <c r="C51" s="40"/>
      <c r="D51" s="15"/>
      <c r="E51" s="13"/>
      <c r="F51" s="44"/>
      <c r="I51" s="4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</row>
    <row r="52" spans="1:29" s="42" customFormat="1" ht="21.75">
      <c r="A52" s="13"/>
      <c r="B52" s="13"/>
      <c r="C52" s="40"/>
      <c r="D52" s="15"/>
      <c r="E52" s="13"/>
      <c r="F52" s="44"/>
      <c r="I52" s="43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</row>
    <row r="53" spans="1:29" s="42" customFormat="1" ht="21.75">
      <c r="A53" s="13"/>
      <c r="B53" s="13"/>
      <c r="C53" s="40"/>
      <c r="D53" s="15"/>
      <c r="E53" s="13"/>
      <c r="F53" s="44"/>
      <c r="I53" s="43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</row>
    <row r="54" spans="1:29" s="42" customFormat="1" ht="21.75">
      <c r="A54" s="13"/>
      <c r="B54" s="13"/>
      <c r="C54" s="40"/>
      <c r="D54" s="15"/>
      <c r="E54" s="13"/>
      <c r="F54" s="44"/>
      <c r="I54" s="43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</row>
    <row r="55" spans="1:29" s="42" customFormat="1" ht="21.75">
      <c r="A55" s="13"/>
      <c r="B55" s="13"/>
      <c r="C55" s="40"/>
      <c r="D55" s="15"/>
      <c r="E55" s="13"/>
      <c r="F55" s="44"/>
      <c r="I55" s="43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</row>
    <row r="56" spans="1:29" s="42" customFormat="1" ht="21.75">
      <c r="A56" s="13"/>
      <c r="B56" s="13"/>
      <c r="C56" s="40"/>
      <c r="D56" s="15"/>
      <c r="E56" s="13"/>
      <c r="F56" s="44"/>
      <c r="I56" s="43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</row>
    <row r="57" spans="1:29" s="42" customFormat="1" ht="21.75">
      <c r="A57" s="13"/>
      <c r="B57" s="13"/>
      <c r="C57" s="40"/>
      <c r="D57" s="15"/>
      <c r="E57" s="13"/>
      <c r="F57" s="44"/>
      <c r="I57" s="43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</row>
    <row r="58" spans="1:29" s="42" customFormat="1" ht="21.75">
      <c r="A58" s="13"/>
      <c r="B58" s="13"/>
      <c r="C58" s="40"/>
      <c r="D58" s="15"/>
      <c r="E58" s="13"/>
      <c r="F58" s="44"/>
      <c r="I58" s="43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</row>
    <row r="59" spans="1:29" s="42" customFormat="1" ht="21.75">
      <c r="A59" s="13"/>
      <c r="B59" s="13"/>
      <c r="C59" s="40"/>
      <c r="D59" s="15"/>
      <c r="E59" s="13"/>
      <c r="F59" s="44"/>
      <c r="I59" s="43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</row>
    <row r="60" spans="1:29" s="42" customFormat="1" ht="21.75">
      <c r="A60" s="13"/>
      <c r="B60" s="13"/>
      <c r="C60" s="40"/>
      <c r="D60" s="15"/>
      <c r="E60" s="13"/>
      <c r="F60" s="44"/>
      <c r="I60" s="43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</row>
    <row r="61" spans="1:29" s="42" customFormat="1" ht="21.75">
      <c r="A61" s="13"/>
      <c r="B61" s="13"/>
      <c r="C61" s="40"/>
      <c r="D61" s="15"/>
      <c r="E61" s="13"/>
      <c r="F61" s="44"/>
      <c r="I61" s="43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</row>
    <row r="62" spans="1:29" s="42" customFormat="1" ht="21.75">
      <c r="A62" s="13"/>
      <c r="B62" s="13"/>
      <c r="C62" s="40"/>
      <c r="D62" s="15"/>
      <c r="E62" s="13"/>
      <c r="F62" s="44"/>
      <c r="I62" s="43"/>
      <c r="J62" s="13"/>
      <c r="K62" s="13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</row>
    <row r="63" spans="1:29" s="42" customFormat="1" ht="21.75">
      <c r="A63" s="13"/>
      <c r="B63" s="13"/>
      <c r="C63" s="40"/>
      <c r="D63" s="15"/>
      <c r="E63" s="13"/>
      <c r="F63" s="44"/>
      <c r="I63" s="43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</row>
    <row r="64" spans="1:29" s="42" customFormat="1" ht="21.75">
      <c r="A64" s="13"/>
      <c r="B64" s="13"/>
      <c r="C64" s="40"/>
      <c r="D64" s="15"/>
      <c r="E64" s="13"/>
      <c r="F64" s="44"/>
      <c r="I64" s="43"/>
      <c r="J64" s="13"/>
      <c r="K64" s="13"/>
      <c r="L64" s="13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</row>
    <row r="65" spans="1:29" s="42" customFormat="1" ht="21.75">
      <c r="A65" s="13"/>
      <c r="B65" s="13"/>
      <c r="C65" s="40"/>
      <c r="D65" s="15"/>
      <c r="E65" s="13"/>
      <c r="F65" s="44"/>
      <c r="I65" s="43"/>
      <c r="J65" s="13"/>
      <c r="K65" s="13"/>
      <c r="L65" s="13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</row>
    <row r="66" spans="1:29" s="42" customFormat="1" ht="21.75">
      <c r="A66" s="13"/>
      <c r="B66" s="13"/>
      <c r="C66" s="40"/>
      <c r="D66" s="15"/>
      <c r="E66" s="13"/>
      <c r="F66" s="44"/>
      <c r="I66" s="43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</row>
    <row r="67" spans="1:29" s="42" customFormat="1" ht="21.75">
      <c r="A67" s="13"/>
      <c r="B67" s="13"/>
      <c r="C67" s="40"/>
      <c r="D67" s="15"/>
      <c r="E67" s="13"/>
      <c r="F67" s="44"/>
      <c r="I67" s="43"/>
      <c r="J67" s="13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</row>
    <row r="68" spans="1:29" s="42" customFormat="1" ht="21.75">
      <c r="A68" s="13"/>
      <c r="B68" s="13"/>
      <c r="C68" s="40"/>
      <c r="D68" s="15"/>
      <c r="E68" s="13"/>
      <c r="F68" s="44"/>
      <c r="I68" s="43"/>
      <c r="J68" s="13"/>
      <c r="K68" s="13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</row>
    <row r="69" spans="1:29" s="42" customFormat="1" ht="21.75">
      <c r="A69" s="13"/>
      <c r="B69" s="13"/>
      <c r="C69" s="40"/>
      <c r="D69" s="15"/>
      <c r="E69" s="13"/>
      <c r="F69" s="44"/>
      <c r="I69" s="43"/>
      <c r="J69" s="13"/>
      <c r="K69" s="13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</row>
    <row r="70" spans="1:29" s="42" customFormat="1" ht="21.75">
      <c r="A70" s="13"/>
      <c r="B70" s="13"/>
      <c r="C70" s="40"/>
      <c r="D70" s="15"/>
      <c r="E70" s="13"/>
      <c r="F70" s="44"/>
      <c r="I70" s="43"/>
      <c r="J70" s="13"/>
      <c r="K70" s="13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</row>
    <row r="71" spans="1:29" s="42" customFormat="1" ht="21.75">
      <c r="A71" s="13"/>
      <c r="B71" s="13"/>
      <c r="C71" s="40"/>
      <c r="D71" s="15"/>
      <c r="E71" s="13"/>
      <c r="F71" s="44"/>
      <c r="I71" s="43"/>
      <c r="J71" s="13"/>
      <c r="K71" s="13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</row>
    <row r="72" spans="1:29" s="42" customFormat="1" ht="21.75">
      <c r="A72" s="13"/>
      <c r="B72" s="13"/>
      <c r="C72" s="40"/>
      <c r="D72" s="15"/>
      <c r="E72" s="13"/>
      <c r="F72" s="44"/>
      <c r="I72" s="43"/>
      <c r="J72" s="13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</row>
    <row r="73" spans="1:29" s="42" customFormat="1" ht="21.75">
      <c r="A73" s="13"/>
      <c r="B73" s="13"/>
      <c r="C73" s="40"/>
      <c r="D73" s="15"/>
      <c r="E73" s="13"/>
      <c r="F73" s="44"/>
      <c r="I73" s="43"/>
      <c r="J73" s="13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</row>
    <row r="74" spans="1:29" s="42" customFormat="1" ht="21.75">
      <c r="A74" s="13"/>
      <c r="B74" s="13"/>
      <c r="C74" s="40"/>
      <c r="D74" s="15"/>
      <c r="E74" s="13"/>
      <c r="F74" s="44"/>
      <c r="I74" s="43"/>
      <c r="J74" s="13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</row>
    <row r="75" spans="1:29" s="42" customFormat="1" ht="21.75">
      <c r="A75" s="13"/>
      <c r="B75" s="13"/>
      <c r="C75" s="40"/>
      <c r="D75" s="15"/>
      <c r="E75" s="13"/>
      <c r="F75" s="44"/>
      <c r="I75" s="43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</row>
    <row r="76" spans="1:29" s="42" customFormat="1" ht="21.75">
      <c r="A76" s="13"/>
      <c r="B76" s="13"/>
      <c r="C76" s="40"/>
      <c r="D76" s="15"/>
      <c r="E76" s="13"/>
      <c r="F76" s="44"/>
      <c r="I76" s="43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</row>
    <row r="77" spans="1:29" s="42" customFormat="1" ht="21.75">
      <c r="A77" s="13"/>
      <c r="B77" s="13"/>
      <c r="C77" s="40"/>
      <c r="D77" s="15"/>
      <c r="E77" s="13"/>
      <c r="F77" s="44"/>
      <c r="I77" s="43"/>
      <c r="J77" s="13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</row>
    <row r="78" spans="1:29" s="42" customFormat="1" ht="21.75">
      <c r="A78" s="13"/>
      <c r="B78" s="13"/>
      <c r="C78" s="40"/>
      <c r="D78" s="15"/>
      <c r="E78" s="13"/>
      <c r="F78" s="44"/>
      <c r="I78" s="43"/>
      <c r="J78" s="13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</row>
    <row r="79" spans="1:29" s="42" customFormat="1" ht="21.75">
      <c r="A79" s="13"/>
      <c r="B79" s="13"/>
      <c r="C79" s="40"/>
      <c r="D79" s="15"/>
      <c r="E79" s="13"/>
      <c r="F79" s="44"/>
      <c r="I79" s="43"/>
      <c r="J79" s="13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</row>
    <row r="80" spans="1:29" s="42" customFormat="1" ht="21.75">
      <c r="A80" s="13"/>
      <c r="B80" s="13"/>
      <c r="C80" s="40"/>
      <c r="D80" s="15"/>
      <c r="E80" s="13"/>
      <c r="F80" s="44"/>
      <c r="I80" s="43"/>
      <c r="J80" s="13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</row>
    <row r="81" spans="1:29" s="42" customFormat="1" ht="21.75">
      <c r="A81" s="13"/>
      <c r="B81" s="13"/>
      <c r="C81" s="40"/>
      <c r="D81" s="15"/>
      <c r="E81" s="13"/>
      <c r="F81" s="44"/>
      <c r="I81" s="43"/>
      <c r="J81" s="13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</row>
    <row r="82" spans="1:29" s="42" customFormat="1" ht="21.75">
      <c r="A82" s="13"/>
      <c r="B82" s="13"/>
      <c r="C82" s="40"/>
      <c r="D82" s="15"/>
      <c r="E82" s="13"/>
      <c r="F82" s="44"/>
      <c r="I82" s="43"/>
      <c r="J82" s="13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</row>
    <row r="83" spans="1:29" s="42" customFormat="1" ht="21.75">
      <c r="A83" s="13"/>
      <c r="B83" s="13"/>
      <c r="C83" s="40"/>
      <c r="D83" s="15"/>
      <c r="E83" s="13"/>
      <c r="F83" s="44"/>
      <c r="I83" s="43"/>
      <c r="J83" s="13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</row>
    <row r="84" spans="1:29" s="42" customFormat="1" ht="21.75">
      <c r="A84" s="13"/>
      <c r="B84" s="13"/>
      <c r="C84" s="40"/>
      <c r="D84" s="15"/>
      <c r="E84" s="13"/>
      <c r="F84" s="44"/>
      <c r="I84" s="43"/>
      <c r="J84" s="13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</row>
    <row r="85" spans="1:29" s="42" customFormat="1" ht="21.75">
      <c r="A85" s="13"/>
      <c r="B85" s="13"/>
      <c r="C85" s="40"/>
      <c r="D85" s="15"/>
      <c r="E85" s="13"/>
      <c r="F85" s="44"/>
      <c r="I85" s="43"/>
      <c r="J85" s="13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</row>
    <row r="86" spans="1:29" s="42" customFormat="1" ht="21.75">
      <c r="A86" s="13"/>
      <c r="B86" s="13"/>
      <c r="C86" s="40"/>
      <c r="D86" s="15"/>
      <c r="E86" s="13"/>
      <c r="F86" s="44"/>
      <c r="I86" s="43"/>
      <c r="J86" s="13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</row>
    <row r="87" spans="1:29" s="42" customFormat="1" ht="21.75">
      <c r="A87" s="13"/>
      <c r="B87" s="13"/>
      <c r="C87" s="40"/>
      <c r="D87" s="15"/>
      <c r="E87" s="13"/>
      <c r="F87" s="44"/>
      <c r="I87" s="43"/>
      <c r="J87" s="13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</row>
    <row r="88" spans="1:29" s="42" customFormat="1" ht="21.75">
      <c r="A88" s="13"/>
      <c r="B88" s="13"/>
      <c r="C88" s="40"/>
      <c r="D88" s="15"/>
      <c r="E88" s="13"/>
      <c r="F88" s="44"/>
      <c r="I88" s="43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</row>
    <row r="89" spans="1:29" s="42" customFormat="1" ht="21.75">
      <c r="A89" s="13"/>
      <c r="B89" s="13"/>
      <c r="C89" s="40"/>
      <c r="D89" s="15"/>
      <c r="E89" s="13"/>
      <c r="F89" s="44"/>
      <c r="I89" s="43"/>
      <c r="J89" s="13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</row>
    <row r="90" spans="1:29" s="42" customFormat="1" ht="21.75">
      <c r="A90" s="13"/>
      <c r="B90" s="13"/>
      <c r="C90" s="40"/>
      <c r="D90" s="15"/>
      <c r="E90" s="13"/>
      <c r="F90" s="44"/>
      <c r="I90" s="43"/>
      <c r="J90" s="13"/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</row>
    <row r="91" spans="1:29" s="42" customFormat="1" ht="21.75">
      <c r="A91" s="13"/>
      <c r="B91" s="13"/>
      <c r="C91" s="40"/>
      <c r="D91" s="15"/>
      <c r="E91" s="13"/>
      <c r="F91" s="44"/>
      <c r="I91" s="43"/>
      <c r="J91" s="13"/>
      <c r="K91" s="13"/>
      <c r="L91" s="13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</row>
    <row r="92" spans="1:29" s="42" customFormat="1" ht="21.75">
      <c r="A92" s="13"/>
      <c r="B92" s="13"/>
      <c r="C92" s="40"/>
      <c r="D92" s="15"/>
      <c r="E92" s="13"/>
      <c r="F92" s="44"/>
      <c r="I92" s="43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</row>
    <row r="93" spans="1:29" s="42" customFormat="1" ht="21.75">
      <c r="A93" s="13"/>
      <c r="B93" s="13"/>
      <c r="C93" s="40"/>
      <c r="D93" s="15"/>
      <c r="E93" s="13"/>
      <c r="F93" s="44"/>
      <c r="I93" s="43"/>
      <c r="J93" s="13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</row>
    <row r="94" spans="1:29" s="42" customFormat="1" ht="21.75">
      <c r="A94" s="13"/>
      <c r="B94" s="13"/>
      <c r="C94" s="40"/>
      <c r="D94" s="15"/>
      <c r="E94" s="13"/>
      <c r="F94" s="44"/>
      <c r="I94" s="43"/>
      <c r="J94" s="13"/>
      <c r="K94" s="13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</row>
    <row r="95" spans="1:29" s="42" customFormat="1" ht="21.75">
      <c r="A95" s="13"/>
      <c r="B95" s="13"/>
      <c r="C95" s="40"/>
      <c r="D95" s="15"/>
      <c r="E95" s="13"/>
      <c r="F95" s="44"/>
      <c r="I95" s="43"/>
      <c r="J95" s="13"/>
      <c r="K95" s="13"/>
      <c r="L95" s="13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</row>
    <row r="96" spans="1:29" s="42" customFormat="1" ht="21.75">
      <c r="A96" s="13"/>
      <c r="B96" s="13"/>
      <c r="C96" s="40"/>
      <c r="D96" s="15"/>
      <c r="E96" s="13"/>
      <c r="F96" s="44"/>
      <c r="I96" s="43"/>
      <c r="J96" s="13"/>
      <c r="K96" s="13"/>
      <c r="L96" s="13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</row>
    <row r="97" spans="1:29" s="42" customFormat="1" ht="21.75">
      <c r="A97" s="13"/>
      <c r="B97" s="13"/>
      <c r="C97" s="40"/>
      <c r="D97" s="15"/>
      <c r="E97" s="13"/>
      <c r="F97" s="44"/>
      <c r="I97" s="43"/>
      <c r="J97" s="13"/>
      <c r="K97" s="13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</row>
    <row r="98" spans="1:29" s="42" customFormat="1" ht="21.75">
      <c r="A98" s="13"/>
      <c r="B98" s="13"/>
      <c r="C98" s="40"/>
      <c r="D98" s="15"/>
      <c r="E98" s="13"/>
      <c r="F98" s="44"/>
      <c r="I98" s="43"/>
      <c r="J98" s="13"/>
      <c r="K98" s="13"/>
      <c r="L98" s="13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</row>
    <row r="99" spans="1:29" s="42" customFormat="1" ht="21.75">
      <c r="A99" s="13"/>
      <c r="B99" s="13"/>
      <c r="C99" s="40"/>
      <c r="D99" s="15"/>
      <c r="E99" s="13"/>
      <c r="F99" s="44"/>
      <c r="I99" s="43"/>
      <c r="J99" s="13"/>
      <c r="K99" s="13"/>
      <c r="L99" s="13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</row>
    <row r="100" spans="1:29" s="42" customFormat="1" ht="21.75">
      <c r="A100" s="13"/>
      <c r="B100" s="13"/>
      <c r="C100" s="40"/>
      <c r="D100" s="15"/>
      <c r="E100" s="13"/>
      <c r="F100" s="44"/>
      <c r="I100" s="43"/>
      <c r="J100" s="13"/>
      <c r="K100" s="13"/>
      <c r="L100" s="13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3"/>
      <c r="AA100" s="13"/>
      <c r="AB100" s="13"/>
      <c r="AC100" s="13"/>
    </row>
    <row r="101" spans="1:29" s="42" customFormat="1" ht="21.75">
      <c r="A101" s="13"/>
      <c r="B101" s="13"/>
      <c r="C101" s="40"/>
      <c r="D101" s="15"/>
      <c r="E101" s="13"/>
      <c r="F101" s="44"/>
      <c r="I101" s="43"/>
      <c r="J101" s="13"/>
      <c r="K101" s="13"/>
      <c r="L101" s="13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3"/>
      <c r="AA101" s="13"/>
      <c r="AB101" s="13"/>
      <c r="AC101" s="13"/>
    </row>
    <row r="102" spans="1:29" s="42" customFormat="1" ht="21.75">
      <c r="A102" s="13"/>
      <c r="B102" s="13"/>
      <c r="C102" s="40"/>
      <c r="D102" s="15"/>
      <c r="E102" s="13"/>
      <c r="F102" s="44"/>
      <c r="I102" s="43"/>
      <c r="J102" s="13"/>
      <c r="K102" s="13"/>
      <c r="L102" s="13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3"/>
      <c r="AA102" s="13"/>
      <c r="AB102" s="13"/>
      <c r="AC102" s="13"/>
    </row>
    <row r="103" spans="1:29" s="42" customFormat="1" ht="21.75">
      <c r="A103" s="13"/>
      <c r="B103" s="13"/>
      <c r="C103" s="40"/>
      <c r="D103" s="15"/>
      <c r="E103" s="13"/>
      <c r="F103" s="44"/>
      <c r="I103" s="43"/>
      <c r="J103" s="13"/>
      <c r="K103" s="13"/>
      <c r="L103" s="13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3"/>
      <c r="AA103" s="13"/>
      <c r="AB103" s="13"/>
      <c r="AC103" s="13"/>
    </row>
    <row r="104" spans="1:29" s="42" customFormat="1" ht="21.75">
      <c r="A104" s="13"/>
      <c r="B104" s="13"/>
      <c r="C104" s="40"/>
      <c r="D104" s="15"/>
      <c r="E104" s="13"/>
      <c r="F104" s="44"/>
      <c r="I104" s="43"/>
      <c r="J104" s="13"/>
      <c r="K104" s="13"/>
      <c r="L104" s="13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3"/>
      <c r="AA104" s="13"/>
      <c r="AB104" s="13"/>
      <c r="AC104" s="13"/>
    </row>
    <row r="105" spans="1:29" s="42" customFormat="1" ht="21.75">
      <c r="A105" s="13"/>
      <c r="B105" s="13"/>
      <c r="C105" s="40"/>
      <c r="D105" s="15"/>
      <c r="E105" s="13"/>
      <c r="F105" s="44"/>
      <c r="I105" s="43"/>
      <c r="J105" s="13"/>
      <c r="K105" s="13"/>
      <c r="L105" s="13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3"/>
      <c r="AA105" s="13"/>
      <c r="AB105" s="13"/>
      <c r="AC105" s="13"/>
    </row>
    <row r="106" spans="1:29" s="42" customFormat="1" ht="21.75">
      <c r="A106" s="13"/>
      <c r="B106" s="13"/>
      <c r="C106" s="40"/>
      <c r="D106" s="15"/>
      <c r="E106" s="13"/>
      <c r="F106" s="44"/>
      <c r="I106" s="43"/>
      <c r="J106" s="13"/>
      <c r="K106" s="13"/>
      <c r="L106" s="13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3"/>
      <c r="AA106" s="13"/>
      <c r="AB106" s="13"/>
      <c r="AC106" s="13"/>
    </row>
    <row r="107" spans="1:29" s="42" customFormat="1" ht="21.75">
      <c r="A107" s="13"/>
      <c r="B107" s="13"/>
      <c r="C107" s="40"/>
      <c r="D107" s="15"/>
      <c r="E107" s="13"/>
      <c r="F107" s="44"/>
      <c r="I107" s="43"/>
      <c r="J107" s="13"/>
      <c r="K107" s="13"/>
      <c r="L107" s="13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3"/>
      <c r="AA107" s="13"/>
      <c r="AB107" s="13"/>
      <c r="AC107" s="13"/>
    </row>
    <row r="108" spans="1:29" s="42" customFormat="1" ht="21.75">
      <c r="A108" s="13"/>
      <c r="B108" s="13"/>
      <c r="C108" s="40"/>
      <c r="D108" s="15"/>
      <c r="E108" s="13"/>
      <c r="F108" s="44"/>
      <c r="I108" s="43"/>
      <c r="J108" s="13"/>
      <c r="K108" s="13"/>
      <c r="L108" s="13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3"/>
      <c r="AA108" s="13"/>
      <c r="AB108" s="13"/>
      <c r="AC108" s="13"/>
    </row>
    <row r="109" spans="1:29" s="42" customFormat="1" ht="21.75">
      <c r="A109" s="13"/>
      <c r="B109" s="13"/>
      <c r="C109" s="40"/>
      <c r="D109" s="15"/>
      <c r="E109" s="13"/>
      <c r="F109" s="44"/>
      <c r="I109" s="43"/>
      <c r="J109" s="13"/>
      <c r="K109" s="13"/>
      <c r="L109" s="13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3"/>
      <c r="AA109" s="13"/>
      <c r="AB109" s="13"/>
      <c r="AC109" s="13"/>
    </row>
    <row r="110" spans="1:29" s="42" customFormat="1" ht="21.75">
      <c r="A110" s="13"/>
      <c r="B110" s="13"/>
      <c r="C110" s="40"/>
      <c r="D110" s="15"/>
      <c r="E110" s="13"/>
      <c r="F110" s="44"/>
      <c r="I110" s="43"/>
      <c r="J110" s="13"/>
      <c r="K110" s="13"/>
      <c r="L110" s="13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3"/>
      <c r="AA110" s="13"/>
      <c r="AB110" s="13"/>
      <c r="AC110" s="13"/>
    </row>
    <row r="111" spans="1:29" s="42" customFormat="1" ht="21.75">
      <c r="A111" s="13"/>
      <c r="B111" s="13"/>
      <c r="C111" s="40"/>
      <c r="D111" s="15"/>
      <c r="E111" s="13"/>
      <c r="F111" s="44"/>
      <c r="I111" s="43"/>
      <c r="J111" s="13"/>
      <c r="K111" s="13"/>
      <c r="L111" s="13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3"/>
      <c r="AA111" s="13"/>
      <c r="AB111" s="13"/>
      <c r="AC111" s="13"/>
    </row>
    <row r="112" spans="1:29" s="42" customFormat="1" ht="21.75">
      <c r="A112" s="13"/>
      <c r="B112" s="13"/>
      <c r="C112" s="40"/>
      <c r="D112" s="15"/>
      <c r="E112" s="13"/>
      <c r="F112" s="44"/>
      <c r="I112" s="43"/>
      <c r="J112" s="13"/>
      <c r="K112" s="13"/>
      <c r="L112" s="13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3"/>
      <c r="AA112" s="13"/>
      <c r="AB112" s="13"/>
      <c r="AC112" s="13"/>
    </row>
    <row r="113" spans="1:29" s="42" customFormat="1" ht="21.75">
      <c r="A113" s="13"/>
      <c r="B113" s="13"/>
      <c r="C113" s="40"/>
      <c r="D113" s="15"/>
      <c r="E113" s="13"/>
      <c r="F113" s="44"/>
      <c r="I113" s="43"/>
      <c r="J113" s="13"/>
      <c r="K113" s="13"/>
      <c r="L113" s="13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3"/>
      <c r="AA113" s="13"/>
      <c r="AB113" s="13"/>
      <c r="AC113" s="13"/>
    </row>
  </sheetData>
  <sheetProtection/>
  <mergeCells count="7">
    <mergeCell ref="F1:I1"/>
    <mergeCell ref="A4:A5"/>
    <mergeCell ref="B4:E4"/>
    <mergeCell ref="F4:I4"/>
    <mergeCell ref="J4:L4"/>
    <mergeCell ref="C18:E18"/>
    <mergeCell ref="G18:L18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selection activeCell="A11" sqref="A11:E11"/>
    </sheetView>
  </sheetViews>
  <sheetFormatPr defaultColWidth="9.140625" defaultRowHeight="12.75"/>
  <cols>
    <col min="1" max="1" width="50.57421875" style="74" customWidth="1"/>
    <col min="2" max="2" width="17.7109375" style="74" customWidth="1"/>
    <col min="3" max="3" width="11.57421875" style="74" customWidth="1"/>
    <col min="4" max="4" width="12.57421875" style="74" customWidth="1"/>
    <col min="5" max="5" width="14.00390625" style="74" customWidth="1"/>
    <col min="6" max="6" width="16.140625" style="70" customWidth="1"/>
    <col min="7" max="7" width="14.00390625" style="70" customWidth="1"/>
    <col min="8" max="8" width="14.00390625" style="100" customWidth="1"/>
    <col min="9" max="9" width="14.00390625" style="70" customWidth="1"/>
    <col min="10" max="11" width="11.7109375" style="74" customWidth="1"/>
    <col min="12" max="12" width="12.421875" style="74" customWidth="1"/>
    <col min="13" max="15" width="9.140625" style="70" customWidth="1"/>
    <col min="16" max="16384" width="9.140625" style="74" customWidth="1"/>
  </cols>
  <sheetData>
    <row r="1" spans="1:12" ht="23.25">
      <c r="A1" s="67" t="s">
        <v>21</v>
      </c>
      <c r="B1" s="68"/>
      <c r="C1" s="68"/>
      <c r="D1" s="68"/>
      <c r="E1" s="68"/>
      <c r="F1" s="68"/>
      <c r="G1" s="68"/>
      <c r="H1" s="69"/>
      <c r="I1" s="68"/>
      <c r="J1" s="67"/>
      <c r="K1" s="67"/>
      <c r="L1" s="67"/>
    </row>
    <row r="2" spans="1:10" ht="23.25">
      <c r="A2" s="71" t="s">
        <v>38</v>
      </c>
      <c r="B2" s="72"/>
      <c r="C2" s="72"/>
      <c r="D2" s="72"/>
      <c r="E2" s="72"/>
      <c r="F2" s="72"/>
      <c r="G2" s="72"/>
      <c r="H2" s="73"/>
      <c r="I2" s="72"/>
      <c r="J2" s="69"/>
    </row>
    <row r="3" spans="1:12" ht="23.25">
      <c r="A3" s="75"/>
      <c r="B3" s="76"/>
      <c r="C3" s="76"/>
      <c r="D3" s="76"/>
      <c r="E3" s="77"/>
      <c r="F3" s="77"/>
      <c r="G3" s="77"/>
      <c r="H3" s="73"/>
      <c r="I3" s="77"/>
      <c r="L3" s="77" t="s">
        <v>8</v>
      </c>
    </row>
    <row r="4" spans="1:12" ht="23.25">
      <c r="A4" s="122" t="s">
        <v>39</v>
      </c>
      <c r="B4" s="114" t="s">
        <v>19</v>
      </c>
      <c r="C4" s="115"/>
      <c r="D4" s="115"/>
      <c r="E4" s="116"/>
      <c r="F4" s="114" t="s">
        <v>22</v>
      </c>
      <c r="G4" s="115"/>
      <c r="H4" s="115"/>
      <c r="I4" s="116"/>
      <c r="J4" s="124" t="s">
        <v>11</v>
      </c>
      <c r="K4" s="125"/>
      <c r="L4" s="126"/>
    </row>
    <row r="5" spans="1:12" ht="116.25">
      <c r="A5" s="123"/>
      <c r="B5" s="78" t="s">
        <v>0</v>
      </c>
      <c r="C5" s="78" t="s">
        <v>1</v>
      </c>
      <c r="D5" s="78" t="s">
        <v>2</v>
      </c>
      <c r="E5" s="79" t="s">
        <v>3</v>
      </c>
      <c r="F5" s="78" t="s">
        <v>0</v>
      </c>
      <c r="G5" s="78" t="s">
        <v>1</v>
      </c>
      <c r="H5" s="78" t="s">
        <v>2</v>
      </c>
      <c r="I5" s="79" t="s">
        <v>3</v>
      </c>
      <c r="J5" s="79" t="s">
        <v>14</v>
      </c>
      <c r="K5" s="78" t="s">
        <v>15</v>
      </c>
      <c r="L5" s="79" t="s">
        <v>40</v>
      </c>
    </row>
    <row r="6" spans="1:12" s="86" customFormat="1" ht="21.75" customHeight="1">
      <c r="A6" s="80" t="s">
        <v>41</v>
      </c>
      <c r="B6" s="81">
        <v>161369917.47</v>
      </c>
      <c r="C6" s="82">
        <v>124598</v>
      </c>
      <c r="D6" s="25" t="s">
        <v>6</v>
      </c>
      <c r="E6" s="26">
        <f aca="true" t="shared" si="0" ref="E6:E21">+B6/C6</f>
        <v>1295.1244600234354</v>
      </c>
      <c r="F6" s="26">
        <v>146373234.55</v>
      </c>
      <c r="G6" s="83">
        <v>100750</v>
      </c>
      <c r="H6" s="84" t="s">
        <v>6</v>
      </c>
      <c r="I6" s="26">
        <f>F6/G6</f>
        <v>1452.8360749379653</v>
      </c>
      <c r="J6" s="85">
        <f>(F6-B6)/B6</f>
        <v>-0.09293357247200672</v>
      </c>
      <c r="K6" s="85">
        <f>(G6-C6)/C6</f>
        <v>-0.19139954092361033</v>
      </c>
      <c r="L6" s="85">
        <f>(I6-E6)/E6</f>
        <v>0.12177332741571117</v>
      </c>
    </row>
    <row r="7" spans="1:12" s="86" customFormat="1" ht="21.75" customHeight="1">
      <c r="A7" s="80" t="s">
        <v>42</v>
      </c>
      <c r="B7" s="81">
        <v>22004988.749999996</v>
      </c>
      <c r="C7" s="82">
        <v>4051773</v>
      </c>
      <c r="D7" s="25" t="s">
        <v>6</v>
      </c>
      <c r="E7" s="26">
        <f t="shared" si="0"/>
        <v>5.430953005017803</v>
      </c>
      <c r="F7" s="26">
        <v>19959986.53</v>
      </c>
      <c r="G7" s="83">
        <v>4043770</v>
      </c>
      <c r="H7" s="84" t="s">
        <v>6</v>
      </c>
      <c r="I7" s="26">
        <f aca="true" t="shared" si="1" ref="I7:I22">F7/G7</f>
        <v>4.935984620787038</v>
      </c>
      <c r="J7" s="85">
        <f aca="true" t="shared" si="2" ref="J7:K13">(F7-B7)/B7</f>
        <v>-0.09293357261998125</v>
      </c>
      <c r="K7" s="85">
        <f t="shared" si="2"/>
        <v>-0.0019751846907514314</v>
      </c>
      <c r="L7" s="85">
        <f>(I7-E7)/E7</f>
        <v>-0.09113840310778791</v>
      </c>
    </row>
    <row r="8" spans="1:12" s="91" customFormat="1" ht="21.75" customHeight="1">
      <c r="A8" s="87" t="s">
        <v>43</v>
      </c>
      <c r="B8" s="81">
        <v>30003103.320000004</v>
      </c>
      <c r="C8" s="88">
        <v>4826860</v>
      </c>
      <c r="D8" s="89" t="s">
        <v>6</v>
      </c>
      <c r="E8" s="26">
        <f t="shared" si="0"/>
        <v>6.215863588336932</v>
      </c>
      <c r="F8" s="26">
        <v>46090481.34</v>
      </c>
      <c r="G8" s="83">
        <v>2767628</v>
      </c>
      <c r="H8" s="84" t="s">
        <v>6</v>
      </c>
      <c r="I8" s="26">
        <f t="shared" si="1"/>
        <v>16.653423559813675</v>
      </c>
      <c r="J8" s="85">
        <f t="shared" si="2"/>
        <v>0.5361904683131957</v>
      </c>
      <c r="K8" s="85">
        <f t="shared" si="2"/>
        <v>-0.42661937574323683</v>
      </c>
      <c r="L8" s="90">
        <f aca="true" t="shared" si="3" ref="L8:L21">(I8-E8)/E8</f>
        <v>1.6791809895991194</v>
      </c>
    </row>
    <row r="9" spans="1:12" s="91" customFormat="1" ht="21.75" customHeight="1">
      <c r="A9" s="87" t="s">
        <v>44</v>
      </c>
      <c r="B9" s="81">
        <v>1579110.7099999997</v>
      </c>
      <c r="C9" s="88">
        <v>2491653</v>
      </c>
      <c r="D9" s="89" t="s">
        <v>6</v>
      </c>
      <c r="E9" s="26">
        <f t="shared" si="0"/>
        <v>0.6337602828323204</v>
      </c>
      <c r="F9" s="26">
        <v>2425814.8</v>
      </c>
      <c r="G9" s="83">
        <v>4220713</v>
      </c>
      <c r="H9" s="84" t="s">
        <v>6</v>
      </c>
      <c r="I9" s="26">
        <f t="shared" si="1"/>
        <v>0.5747405236982471</v>
      </c>
      <c r="J9" s="85">
        <f t="shared" si="2"/>
        <v>0.5361904549428331</v>
      </c>
      <c r="K9" s="85">
        <f t="shared" si="2"/>
        <v>0.6939409299770072</v>
      </c>
      <c r="L9" s="85">
        <f t="shared" si="3"/>
        <v>-0.0931263140541243</v>
      </c>
    </row>
    <row r="10" spans="1:12" s="91" customFormat="1" ht="21.75" customHeight="1">
      <c r="A10" s="87" t="s">
        <v>45</v>
      </c>
      <c r="B10" s="81">
        <v>3150369.86</v>
      </c>
      <c r="C10" s="88">
        <v>410</v>
      </c>
      <c r="D10" s="89" t="s">
        <v>17</v>
      </c>
      <c r="E10" s="26">
        <f t="shared" si="0"/>
        <v>7683.828926829268</v>
      </c>
      <c r="F10" s="26">
        <v>2337155.59</v>
      </c>
      <c r="G10" s="83">
        <v>410</v>
      </c>
      <c r="H10" s="84" t="s">
        <v>17</v>
      </c>
      <c r="I10" s="26">
        <f t="shared" si="1"/>
        <v>5700.3794878048775</v>
      </c>
      <c r="J10" s="85">
        <f t="shared" si="2"/>
        <v>-0.2581329514116162</v>
      </c>
      <c r="K10" s="85">
        <f t="shared" si="2"/>
        <v>0</v>
      </c>
      <c r="L10" s="90">
        <f t="shared" si="3"/>
        <v>-0.25813295141161624</v>
      </c>
    </row>
    <row r="11" spans="1:12" s="91" customFormat="1" ht="21.75" customHeight="1">
      <c r="A11" s="87" t="s">
        <v>46</v>
      </c>
      <c r="B11" s="81">
        <v>1890221.92</v>
      </c>
      <c r="C11" s="88">
        <v>40</v>
      </c>
      <c r="D11" s="89" t="s">
        <v>17</v>
      </c>
      <c r="E11" s="26">
        <f t="shared" si="0"/>
        <v>47255.547999999995</v>
      </c>
      <c r="F11" s="26">
        <v>1402293.35</v>
      </c>
      <c r="G11" s="83">
        <v>29</v>
      </c>
      <c r="H11" s="84" t="s">
        <v>47</v>
      </c>
      <c r="I11" s="26">
        <f t="shared" si="1"/>
        <v>48354.94310344828</v>
      </c>
      <c r="J11" s="85">
        <f t="shared" si="2"/>
        <v>-0.25813295509767437</v>
      </c>
      <c r="K11" s="85">
        <f t="shared" si="2"/>
        <v>-0.275</v>
      </c>
      <c r="L11" s="85">
        <f t="shared" si="3"/>
        <v>0.02326488952044915</v>
      </c>
    </row>
    <row r="12" spans="1:12" s="91" customFormat="1" ht="21.75" customHeight="1">
      <c r="A12" s="87" t="s">
        <v>48</v>
      </c>
      <c r="B12" s="81">
        <v>1260147.95</v>
      </c>
      <c r="C12" s="88">
        <v>15</v>
      </c>
      <c r="D12" s="89" t="s">
        <v>17</v>
      </c>
      <c r="E12" s="26">
        <f t="shared" si="0"/>
        <v>84009.86333333333</v>
      </c>
      <c r="F12" s="26">
        <v>934862.23</v>
      </c>
      <c r="G12" s="83">
        <v>15</v>
      </c>
      <c r="H12" s="84" t="s">
        <v>17</v>
      </c>
      <c r="I12" s="26">
        <f t="shared" si="1"/>
        <v>62324.14866666667</v>
      </c>
      <c r="J12" s="85">
        <f t="shared" si="2"/>
        <v>-0.2581329597052473</v>
      </c>
      <c r="K12" s="85">
        <f t="shared" si="2"/>
        <v>0</v>
      </c>
      <c r="L12" s="90">
        <f t="shared" si="3"/>
        <v>-0.25813295970524724</v>
      </c>
    </row>
    <row r="13" spans="1:12" s="91" customFormat="1" ht="21.75" customHeight="1">
      <c r="A13" s="87" t="s">
        <v>49</v>
      </c>
      <c r="B13" s="81">
        <v>812233.03</v>
      </c>
      <c r="C13" s="88">
        <v>40</v>
      </c>
      <c r="D13" s="89" t="s">
        <v>4</v>
      </c>
      <c r="E13" s="26">
        <f t="shared" si="0"/>
        <v>20305.82575</v>
      </c>
      <c r="F13" s="26">
        <v>708536.13</v>
      </c>
      <c r="G13" s="83">
        <v>40</v>
      </c>
      <c r="H13" s="84" t="s">
        <v>4</v>
      </c>
      <c r="I13" s="26">
        <f t="shared" si="1"/>
        <v>17713.40325</v>
      </c>
      <c r="J13" s="85">
        <f t="shared" si="2"/>
        <v>-0.1276689030979201</v>
      </c>
      <c r="K13" s="85">
        <f t="shared" si="2"/>
        <v>0</v>
      </c>
      <c r="L13" s="85">
        <f t="shared" si="3"/>
        <v>-0.1276689030979201</v>
      </c>
    </row>
    <row r="14" spans="1:12" s="86" customFormat="1" ht="21.75" customHeight="1">
      <c r="A14" s="87" t="s">
        <v>50</v>
      </c>
      <c r="B14" s="92"/>
      <c r="C14" s="93"/>
      <c r="D14" s="49"/>
      <c r="E14" s="50"/>
      <c r="F14" s="26">
        <v>2007724.85</v>
      </c>
      <c r="G14" s="83">
        <v>80</v>
      </c>
      <c r="H14" s="84" t="s">
        <v>4</v>
      </c>
      <c r="I14" s="26">
        <f t="shared" si="1"/>
        <v>25096.560625000002</v>
      </c>
      <c r="J14" s="94"/>
      <c r="K14" s="94"/>
      <c r="L14" s="94"/>
    </row>
    <row r="15" spans="1:12" s="91" customFormat="1" ht="21.75" customHeight="1">
      <c r="A15" s="87" t="s">
        <v>51</v>
      </c>
      <c r="B15" s="81">
        <v>10980014.59</v>
      </c>
      <c r="C15" s="88">
        <v>6271</v>
      </c>
      <c r="D15" s="89" t="s">
        <v>7</v>
      </c>
      <c r="E15" s="26">
        <f t="shared" si="0"/>
        <v>1750.9192457343327</v>
      </c>
      <c r="F15" s="26">
        <v>8630504.82</v>
      </c>
      <c r="G15" s="83">
        <v>5729</v>
      </c>
      <c r="H15" s="84" t="s">
        <v>7</v>
      </c>
      <c r="I15" s="26">
        <f t="shared" si="1"/>
        <v>1506.4592110315937</v>
      </c>
      <c r="J15" s="85">
        <f aca="true" t="shared" si="4" ref="J15:K21">(F15-B15)/B15</f>
        <v>-0.2139805690367484</v>
      </c>
      <c r="K15" s="85">
        <f t="shared" si="4"/>
        <v>-0.08642959655557328</v>
      </c>
      <c r="L15" s="85">
        <f t="shared" si="3"/>
        <v>-0.1396181093435939</v>
      </c>
    </row>
    <row r="16" spans="1:12" s="91" customFormat="1" ht="21.75" customHeight="1">
      <c r="A16" s="87" t="s">
        <v>52</v>
      </c>
      <c r="B16" s="81">
        <v>4608136.03</v>
      </c>
      <c r="C16" s="88">
        <v>4355</v>
      </c>
      <c r="D16" s="89" t="s">
        <v>4</v>
      </c>
      <c r="E16" s="26">
        <f t="shared" si="0"/>
        <v>1058.1253800229622</v>
      </c>
      <c r="F16" s="26">
        <v>11902656.76</v>
      </c>
      <c r="G16" s="83">
        <v>2482</v>
      </c>
      <c r="H16" s="84" t="s">
        <v>4</v>
      </c>
      <c r="I16" s="26">
        <f t="shared" si="1"/>
        <v>4795.590958904109</v>
      </c>
      <c r="J16" s="85">
        <f t="shared" si="4"/>
        <v>1.582965581421866</v>
      </c>
      <c r="K16" s="85">
        <f t="shared" si="4"/>
        <v>-0.43008036739380023</v>
      </c>
      <c r="L16" s="90">
        <f t="shared" si="3"/>
        <v>3.532157577394128</v>
      </c>
    </row>
    <row r="17" spans="1:12" s="86" customFormat="1" ht="21.75" customHeight="1">
      <c r="A17" s="80" t="s">
        <v>53</v>
      </c>
      <c r="B17" s="81">
        <v>5355935.45</v>
      </c>
      <c r="C17" s="82">
        <v>41</v>
      </c>
      <c r="D17" s="25" t="s">
        <v>5</v>
      </c>
      <c r="E17" s="26">
        <f t="shared" si="0"/>
        <v>130632.57195121952</v>
      </c>
      <c r="F17" s="26">
        <v>8592007.66</v>
      </c>
      <c r="G17" s="83">
        <v>44</v>
      </c>
      <c r="H17" s="84" t="s">
        <v>5</v>
      </c>
      <c r="I17" s="26">
        <f t="shared" si="1"/>
        <v>195272.90136363637</v>
      </c>
      <c r="J17" s="85">
        <f t="shared" si="4"/>
        <v>0.6042029894142955</v>
      </c>
      <c r="K17" s="85">
        <f t="shared" si="4"/>
        <v>0.07317073170731707</v>
      </c>
      <c r="L17" s="90">
        <f t="shared" si="3"/>
        <v>0.4948255128633207</v>
      </c>
    </row>
    <row r="18" spans="1:12" s="86" customFormat="1" ht="21.75" customHeight="1">
      <c r="A18" s="80" t="s">
        <v>54</v>
      </c>
      <c r="B18" s="81">
        <v>3492751.23</v>
      </c>
      <c r="C18" s="82">
        <v>300</v>
      </c>
      <c r="D18" s="25" t="s">
        <v>4</v>
      </c>
      <c r="E18" s="26">
        <f t="shared" si="0"/>
        <v>11642.5041</v>
      </c>
      <c r="F18" s="26">
        <v>3796753.33</v>
      </c>
      <c r="G18" s="83">
        <v>300</v>
      </c>
      <c r="H18" s="84" t="s">
        <v>4</v>
      </c>
      <c r="I18" s="26">
        <f t="shared" si="1"/>
        <v>12655.844433333334</v>
      </c>
      <c r="J18" s="85">
        <f t="shared" si="4"/>
        <v>0.08703800528043908</v>
      </c>
      <c r="K18" s="85">
        <f t="shared" si="4"/>
        <v>0</v>
      </c>
      <c r="L18" s="85">
        <f t="shared" si="3"/>
        <v>0.08703800528043908</v>
      </c>
    </row>
    <row r="19" spans="1:12" s="86" customFormat="1" ht="21.75" customHeight="1">
      <c r="A19" s="22" t="s">
        <v>55</v>
      </c>
      <c r="B19" s="81">
        <v>33499522.89</v>
      </c>
      <c r="C19" s="82">
        <v>210</v>
      </c>
      <c r="D19" s="25" t="s">
        <v>9</v>
      </c>
      <c r="E19" s="26">
        <f t="shared" si="0"/>
        <v>159521.53757142858</v>
      </c>
      <c r="F19" s="26">
        <v>34471318.91</v>
      </c>
      <c r="G19" s="83">
        <v>210</v>
      </c>
      <c r="H19" s="84" t="s">
        <v>9</v>
      </c>
      <c r="I19" s="26">
        <f t="shared" si="1"/>
        <v>164149.13766666665</v>
      </c>
      <c r="J19" s="85">
        <f t="shared" si="4"/>
        <v>0.029009249570240547</v>
      </c>
      <c r="K19" s="85">
        <f t="shared" si="4"/>
        <v>0</v>
      </c>
      <c r="L19" s="85">
        <f t="shared" si="3"/>
        <v>0.029009249570240515</v>
      </c>
    </row>
    <row r="20" spans="1:12" s="86" customFormat="1" ht="21.75" customHeight="1">
      <c r="A20" s="87" t="s">
        <v>56</v>
      </c>
      <c r="B20" s="81">
        <v>5911680.51</v>
      </c>
      <c r="C20" s="82">
        <v>2100</v>
      </c>
      <c r="D20" s="25" t="s">
        <v>4</v>
      </c>
      <c r="E20" s="26">
        <f t="shared" si="0"/>
        <v>2815.085957142857</v>
      </c>
      <c r="F20" s="26">
        <v>6083173.93</v>
      </c>
      <c r="G20" s="83">
        <v>2100</v>
      </c>
      <c r="H20" s="84" t="s">
        <v>4</v>
      </c>
      <c r="I20" s="26">
        <f t="shared" si="1"/>
        <v>2896.74949047619</v>
      </c>
      <c r="J20" s="85">
        <f t="shared" si="4"/>
        <v>0.029009250366271895</v>
      </c>
      <c r="K20" s="85">
        <f t="shared" si="4"/>
        <v>0</v>
      </c>
      <c r="L20" s="85">
        <f t="shared" si="3"/>
        <v>0.029009250366271923</v>
      </c>
    </row>
    <row r="21" spans="1:12" s="86" customFormat="1" ht="21.75" customHeight="1">
      <c r="A21" s="80" t="s">
        <v>57</v>
      </c>
      <c r="B21" s="81">
        <v>17874904.209999997</v>
      </c>
      <c r="C21" s="82">
        <v>23</v>
      </c>
      <c r="D21" s="25" t="s">
        <v>5</v>
      </c>
      <c r="E21" s="26">
        <f t="shared" si="0"/>
        <v>777169.7482608694</v>
      </c>
      <c r="F21" s="26">
        <v>20847550.98</v>
      </c>
      <c r="G21" s="83">
        <v>23</v>
      </c>
      <c r="H21" s="84" t="s">
        <v>5</v>
      </c>
      <c r="I21" s="26">
        <f t="shared" si="1"/>
        <v>906415.26</v>
      </c>
      <c r="J21" s="85">
        <f t="shared" si="4"/>
        <v>0.16630280839977737</v>
      </c>
      <c r="K21" s="85">
        <f t="shared" si="4"/>
        <v>0</v>
      </c>
      <c r="L21" s="85">
        <f t="shared" si="3"/>
        <v>0.1663028083997774</v>
      </c>
    </row>
    <row r="22" spans="1:12" s="86" customFormat="1" ht="21.75" customHeight="1">
      <c r="A22" s="95" t="s">
        <v>58</v>
      </c>
      <c r="B22" s="92"/>
      <c r="C22" s="93"/>
      <c r="D22" s="49"/>
      <c r="E22" s="50"/>
      <c r="F22" s="26">
        <v>1083187.66</v>
      </c>
      <c r="G22" s="83">
        <v>4</v>
      </c>
      <c r="H22" s="84" t="s">
        <v>5</v>
      </c>
      <c r="I22" s="26">
        <f t="shared" si="1"/>
        <v>270796.915</v>
      </c>
      <c r="J22" s="94"/>
      <c r="K22" s="94"/>
      <c r="L22" s="94"/>
    </row>
    <row r="23" spans="1:12" s="97" customFormat="1" ht="21.75" customHeight="1" thickBot="1">
      <c r="A23" s="30" t="s">
        <v>12</v>
      </c>
      <c r="B23" s="96">
        <f>SUM(B6:B22)</f>
        <v>303793037.91999996</v>
      </c>
      <c r="C23" s="127"/>
      <c r="D23" s="128"/>
      <c r="E23" s="128"/>
      <c r="F23" s="96">
        <f>SUM(F6:F22)</f>
        <v>317647243.4200001</v>
      </c>
      <c r="G23" s="127"/>
      <c r="H23" s="128"/>
      <c r="I23" s="128"/>
      <c r="J23" s="128"/>
      <c r="K23" s="128"/>
      <c r="L23" s="129"/>
    </row>
    <row r="24" spans="2:9" s="12" customFormat="1" ht="21.75" customHeight="1" thickTop="1">
      <c r="B24" s="28"/>
      <c r="C24" s="28"/>
      <c r="D24" s="28"/>
      <c r="E24" s="28"/>
      <c r="F24" s="28"/>
      <c r="G24" s="28"/>
      <c r="H24" s="98"/>
      <c r="I24" s="28"/>
    </row>
    <row r="25" spans="2:23" s="70" customFormat="1" ht="21.75" customHeight="1">
      <c r="B25" s="99"/>
      <c r="F25" s="27"/>
      <c r="H25" s="100"/>
      <c r="P25" s="74"/>
      <c r="Q25" s="74"/>
      <c r="R25" s="74"/>
      <c r="S25" s="74"/>
      <c r="T25" s="74"/>
      <c r="U25" s="74"/>
      <c r="V25" s="74"/>
      <c r="W25" s="74"/>
    </row>
    <row r="26" spans="1:23" s="106" customFormat="1" ht="21.75" customHeight="1">
      <c r="A26" s="102" t="s">
        <v>38</v>
      </c>
      <c r="B26" s="103"/>
      <c r="C26" s="103"/>
      <c r="D26" s="103"/>
      <c r="E26" s="104"/>
      <c r="F26" s="105"/>
      <c r="G26" s="105"/>
      <c r="H26" s="105"/>
      <c r="I26" s="105"/>
      <c r="J26" s="103"/>
      <c r="K26" s="103"/>
      <c r="L26" s="103"/>
      <c r="M26" s="103"/>
      <c r="N26" s="103"/>
      <c r="O26" s="103"/>
      <c r="P26" s="103"/>
      <c r="Q26" s="103"/>
      <c r="R26" s="105"/>
      <c r="U26" s="107"/>
      <c r="V26" s="107"/>
      <c r="W26" s="107"/>
    </row>
    <row r="27" spans="1:23" s="106" customFormat="1" ht="21.75" customHeight="1">
      <c r="A27" s="108" t="s">
        <v>59</v>
      </c>
      <c r="B27" s="109"/>
      <c r="C27" s="109"/>
      <c r="D27" s="109"/>
      <c r="E27" s="109"/>
      <c r="F27" s="109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1:23" s="106" customFormat="1" ht="21.75" customHeight="1">
      <c r="A28" s="64" t="s">
        <v>43</v>
      </c>
      <c r="B28" s="110" t="s">
        <v>60</v>
      </c>
      <c r="C28" s="109"/>
      <c r="D28" s="109"/>
      <c r="E28" s="109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 s="70" customFormat="1" ht="21.75" customHeight="1">
      <c r="A29" s="64" t="s">
        <v>45</v>
      </c>
      <c r="B29" s="110" t="s">
        <v>61</v>
      </c>
      <c r="F29" s="27"/>
      <c r="H29" s="100"/>
      <c r="P29" s="74"/>
      <c r="Q29" s="74"/>
      <c r="R29" s="74"/>
      <c r="S29" s="74"/>
      <c r="T29" s="74"/>
      <c r="U29" s="74"/>
      <c r="V29" s="74"/>
      <c r="W29" s="74"/>
    </row>
    <row r="30" spans="1:23" s="70" customFormat="1" ht="21.75" customHeight="1">
      <c r="A30" s="64" t="s">
        <v>48</v>
      </c>
      <c r="B30" s="110" t="s">
        <v>61</v>
      </c>
      <c r="F30" s="27"/>
      <c r="H30" s="100"/>
      <c r="P30" s="74"/>
      <c r="Q30" s="74"/>
      <c r="R30" s="74"/>
      <c r="S30" s="74"/>
      <c r="T30" s="74"/>
      <c r="U30" s="74"/>
      <c r="V30" s="74"/>
      <c r="W30" s="74"/>
    </row>
    <row r="31" spans="1:23" s="70" customFormat="1" ht="21.75" customHeight="1">
      <c r="A31" s="101" t="s">
        <v>52</v>
      </c>
      <c r="B31" s="110" t="s">
        <v>62</v>
      </c>
      <c r="F31" s="27"/>
      <c r="H31" s="100"/>
      <c r="P31" s="74"/>
      <c r="Q31" s="74"/>
      <c r="R31" s="74"/>
      <c r="S31" s="74"/>
      <c r="T31" s="74"/>
      <c r="U31" s="74"/>
      <c r="V31" s="74"/>
      <c r="W31" s="74"/>
    </row>
    <row r="32" spans="1:23" s="70" customFormat="1" ht="21.75" customHeight="1">
      <c r="A32" s="64" t="s">
        <v>53</v>
      </c>
      <c r="B32" s="110" t="s">
        <v>63</v>
      </c>
      <c r="F32" s="27"/>
      <c r="H32" s="100"/>
      <c r="P32" s="74"/>
      <c r="Q32" s="74"/>
      <c r="R32" s="74"/>
      <c r="S32" s="74"/>
      <c r="T32" s="74"/>
      <c r="U32" s="74"/>
      <c r="V32" s="74"/>
      <c r="W32" s="74"/>
    </row>
    <row r="33" spans="8:23" s="70" customFormat="1" ht="21.75" customHeight="1">
      <c r="H33" s="100"/>
      <c r="P33" s="74"/>
      <c r="Q33" s="74"/>
      <c r="R33" s="74"/>
      <c r="S33" s="74"/>
      <c r="T33" s="74"/>
      <c r="U33" s="74"/>
      <c r="V33" s="74"/>
      <c r="W33" s="74"/>
    </row>
    <row r="34" spans="8:23" s="70" customFormat="1" ht="21.75" customHeight="1">
      <c r="H34" s="100"/>
      <c r="P34" s="74"/>
      <c r="Q34" s="74"/>
      <c r="R34" s="74"/>
      <c r="S34" s="74"/>
      <c r="T34" s="74"/>
      <c r="U34" s="74"/>
      <c r="V34" s="74"/>
      <c r="W34" s="74"/>
    </row>
    <row r="35" spans="8:23" s="70" customFormat="1" ht="21.75" customHeight="1">
      <c r="H35" s="100"/>
      <c r="P35" s="74"/>
      <c r="Q35" s="74"/>
      <c r="R35" s="74"/>
      <c r="S35" s="74"/>
      <c r="T35" s="74"/>
      <c r="U35" s="74"/>
      <c r="V35" s="74"/>
      <c r="W35" s="74"/>
    </row>
    <row r="36" spans="8:23" s="70" customFormat="1" ht="23.25">
      <c r="H36" s="100"/>
      <c r="P36" s="74"/>
      <c r="Q36" s="74"/>
      <c r="R36" s="74"/>
      <c r="S36" s="74"/>
      <c r="T36" s="74"/>
      <c r="U36" s="74"/>
      <c r="V36" s="74"/>
      <c r="W36" s="74"/>
    </row>
    <row r="37" spans="8:23" s="70" customFormat="1" ht="23.25">
      <c r="H37" s="100"/>
      <c r="P37" s="74"/>
      <c r="Q37" s="74"/>
      <c r="R37" s="74"/>
      <c r="S37" s="74"/>
      <c r="T37" s="74"/>
      <c r="U37" s="74"/>
      <c r="V37" s="74"/>
      <c r="W37" s="74"/>
    </row>
    <row r="38" spans="8:23" s="70" customFormat="1" ht="23.25">
      <c r="H38" s="100"/>
      <c r="P38" s="74"/>
      <c r="Q38" s="74"/>
      <c r="R38" s="74"/>
      <c r="S38" s="74"/>
      <c r="T38" s="74"/>
      <c r="U38" s="74"/>
      <c r="V38" s="74"/>
      <c r="W38" s="74"/>
    </row>
    <row r="39" spans="8:23" s="70" customFormat="1" ht="23.25">
      <c r="H39" s="100"/>
      <c r="P39" s="74"/>
      <c r="Q39" s="74"/>
      <c r="R39" s="74"/>
      <c r="S39" s="74"/>
      <c r="T39" s="74"/>
      <c r="U39" s="74"/>
      <c r="V39" s="74"/>
      <c r="W39" s="74"/>
    </row>
    <row r="40" spans="8:23" s="70" customFormat="1" ht="23.25">
      <c r="H40" s="100"/>
      <c r="P40" s="74"/>
      <c r="Q40" s="74"/>
      <c r="R40" s="74"/>
      <c r="S40" s="74"/>
      <c r="T40" s="74"/>
      <c r="U40" s="74"/>
      <c r="V40" s="74"/>
      <c r="W40" s="74"/>
    </row>
    <row r="41" spans="8:23" s="70" customFormat="1" ht="23.25">
      <c r="H41" s="100"/>
      <c r="P41" s="74"/>
      <c r="Q41" s="74"/>
      <c r="R41" s="74"/>
      <c r="S41" s="74"/>
      <c r="T41" s="74"/>
      <c r="U41" s="74"/>
      <c r="V41" s="74"/>
      <c r="W41" s="74"/>
    </row>
    <row r="42" spans="8:23" s="70" customFormat="1" ht="23.25">
      <c r="H42" s="100"/>
      <c r="P42" s="74"/>
      <c r="Q42" s="74"/>
      <c r="R42" s="74"/>
      <c r="S42" s="74"/>
      <c r="T42" s="74"/>
      <c r="U42" s="74"/>
      <c r="V42" s="74"/>
      <c r="W42" s="74"/>
    </row>
    <row r="43" spans="8:23" s="70" customFormat="1" ht="23.25">
      <c r="H43" s="100"/>
      <c r="P43" s="74"/>
      <c r="Q43" s="74"/>
      <c r="R43" s="74"/>
      <c r="S43" s="74"/>
      <c r="T43" s="74"/>
      <c r="U43" s="74"/>
      <c r="V43" s="74"/>
      <c r="W43" s="74"/>
    </row>
    <row r="44" spans="8:23" s="70" customFormat="1" ht="23.25">
      <c r="H44" s="100"/>
      <c r="P44" s="74"/>
      <c r="Q44" s="74"/>
      <c r="R44" s="74"/>
      <c r="S44" s="74"/>
      <c r="T44" s="74"/>
      <c r="U44" s="74"/>
      <c r="V44" s="74"/>
      <c r="W44" s="74"/>
    </row>
    <row r="45" spans="8:23" s="70" customFormat="1" ht="23.25">
      <c r="H45" s="100"/>
      <c r="P45" s="74"/>
      <c r="Q45" s="74"/>
      <c r="R45" s="74"/>
      <c r="S45" s="74"/>
      <c r="T45" s="74"/>
      <c r="U45" s="74"/>
      <c r="V45" s="74"/>
      <c r="W45" s="74"/>
    </row>
    <row r="46" spans="8:23" s="70" customFormat="1" ht="23.25">
      <c r="H46" s="100"/>
      <c r="P46" s="74"/>
      <c r="Q46" s="74"/>
      <c r="R46" s="74"/>
      <c r="S46" s="74"/>
      <c r="T46" s="74"/>
      <c r="U46" s="74"/>
      <c r="V46" s="74"/>
      <c r="W46" s="74"/>
    </row>
    <row r="47" spans="8:23" s="70" customFormat="1" ht="23.25">
      <c r="H47" s="100"/>
      <c r="P47" s="74"/>
      <c r="Q47" s="74"/>
      <c r="R47" s="74"/>
      <c r="S47" s="74"/>
      <c r="T47" s="74"/>
      <c r="U47" s="74"/>
      <c r="V47" s="74"/>
      <c r="W47" s="74"/>
    </row>
    <row r="48" spans="8:23" s="70" customFormat="1" ht="23.25">
      <c r="H48" s="100"/>
      <c r="P48" s="74"/>
      <c r="Q48" s="74"/>
      <c r="R48" s="74"/>
      <c r="S48" s="74"/>
      <c r="T48" s="74"/>
      <c r="U48" s="74"/>
      <c r="V48" s="74"/>
      <c r="W48" s="74"/>
    </row>
    <row r="49" spans="8:23" s="70" customFormat="1" ht="23.25">
      <c r="H49" s="100"/>
      <c r="P49" s="74"/>
      <c r="Q49" s="74"/>
      <c r="R49" s="74"/>
      <c r="S49" s="74"/>
      <c r="T49" s="74"/>
      <c r="U49" s="74"/>
      <c r="V49" s="74"/>
      <c r="W49" s="74"/>
    </row>
    <row r="50" spans="8:23" s="70" customFormat="1" ht="23.25">
      <c r="H50" s="100"/>
      <c r="P50" s="74"/>
      <c r="Q50" s="74"/>
      <c r="R50" s="74"/>
      <c r="S50" s="74"/>
      <c r="T50" s="74"/>
      <c r="U50" s="74"/>
      <c r="V50" s="74"/>
      <c r="W50" s="74"/>
    </row>
    <row r="51" spans="8:23" s="70" customFormat="1" ht="23.25">
      <c r="H51" s="100"/>
      <c r="P51" s="74"/>
      <c r="Q51" s="74"/>
      <c r="R51" s="74"/>
      <c r="S51" s="74"/>
      <c r="T51" s="74"/>
      <c r="U51" s="74"/>
      <c r="V51" s="74"/>
      <c r="W51" s="74"/>
    </row>
    <row r="52" spans="8:23" s="70" customFormat="1" ht="23.25">
      <c r="H52" s="100"/>
      <c r="P52" s="74"/>
      <c r="Q52" s="74"/>
      <c r="R52" s="74"/>
      <c r="S52" s="74"/>
      <c r="T52" s="74"/>
      <c r="U52" s="74"/>
      <c r="V52" s="74"/>
      <c r="W52" s="74"/>
    </row>
  </sheetData>
  <sheetProtection/>
  <mergeCells count="6">
    <mergeCell ref="A4:A5"/>
    <mergeCell ref="B4:E4"/>
    <mergeCell ref="F4:I4"/>
    <mergeCell ref="J4:L4"/>
    <mergeCell ref="C23:E23"/>
    <mergeCell ref="G23:L23"/>
  </mergeCells>
  <printOptions/>
  <pageMargins left="0.25" right="0.17" top="0.68" bottom="0.43" header="0.5" footer="0.2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2014-02-28T03:58:02Z</dcterms:modified>
  <cp:category/>
  <cp:version/>
  <cp:contentType/>
  <cp:contentStatus/>
</cp:coreProperties>
</file>