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2315" windowHeight="5640" activeTab="0"/>
  </bookViews>
  <sheets>
    <sheet name="รายงานผลการตรวจสอบ" sheetId="1" r:id="rId1"/>
    <sheet name="กพก.และสังกัด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<sst xmlns="http://schemas.openxmlformats.org/spreadsheetml/2006/main" count="150" uniqueCount="78">
  <si>
    <t>ศูนย์ต้นทุน</t>
  </si>
  <si>
    <t>หน่วยงาน</t>
  </si>
  <si>
    <t>ค่าใช้จ่าย</t>
  </si>
  <si>
    <t>ไม่ระบุกิจกรรมหลัก</t>
  </si>
  <si>
    <t>วิจัยและพัฒนาการปศุสัตว์</t>
  </si>
  <si>
    <t>พัฒนาปรับปรุงพันธุ์สัตว์</t>
  </si>
  <si>
    <t>เฝ้าระวัง ป้องกัน ควบคุม บำบัดและชันสูตรโรคสัตว์</t>
  </si>
  <si>
    <t>ถ่ายทอดองค์ความรู้และเทคโนโลยีด้านการปศุสัตว์</t>
  </si>
  <si>
    <t>สนับสนุนโครงการอันเนื่องมาจากพระราชดำริ</t>
  </si>
  <si>
    <t>โครงการหลวง</t>
  </si>
  <si>
    <t>ผลรวมทั้งหมด</t>
  </si>
  <si>
    <t>ไม่ระบุกิจกรรมย่อย</t>
  </si>
  <si>
    <t>งานวิจัยการปศุสัตว์ (สสส)</t>
  </si>
  <si>
    <t>งานบริหารทั่วไป</t>
  </si>
  <si>
    <t>เกษตรกรรับการถ่ายทอด</t>
  </si>
  <si>
    <t>พัฒนากลุ่มเกษตรกร</t>
  </si>
  <si>
    <t>กองงานพระราชดำริและกิจกรรมพิเศษ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</si>
  <si>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</si>
  <si>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</si>
  <si>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</si>
  <si>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</si>
  <si>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</si>
  <si>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</si>
  <si>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</si>
  <si>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</si>
  <si>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</si>
  <si>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ค่าใช้จ่ายด้านการฝึกอบรม-บุคคลภายนอก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</si>
  <si>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</si>
  <si>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</si>
  <si>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</si>
  <si>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</si>
  <si>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</si>
  <si>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</si>
  <si>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</si>
  <si>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</si>
  <si>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</si>
  <si>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</si>
  <si>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ค่าประชาสัมพันธ์</t>
  </si>
  <si>
    <t>ค่าใช้สอยอื่น ๆ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</si>
  <si>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</si>
  <si>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</si>
  <si>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ครุภัณฑ์โฆษณาและเผยแพร่</t>
  </si>
  <si>
    <t>ค่าเสื่อมราคา - อุปกรณ์คอมพิวเตอร์</t>
  </si>
  <si>
    <t>บัญชีค่าใช้จ่ายอื่น</t>
  </si>
  <si>
    <t>รวมค่าใช้จ่ายทางตรง</t>
  </si>
  <si>
    <t>ทางอ้อม</t>
  </si>
  <si>
    <t>ค่าตอบแทนเหมาจ่ายแทนการจัดหารถประจำตำแหน่ง</t>
  </si>
  <si>
    <t>ค่าจ้างเหมาบริการ - หน่วยงานภาครัฐ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</si>
  <si>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</si>
  <si>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</si>
  <si>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</si>
  <si>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</si>
  <si>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</si>
  <si>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</si>
  <si>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ศูนย์พัฒนาปศุสัตว์ตามพระราชดำริ อำเภอด่านซ้าย จังหวัดเลย</t>
  </si>
  <si>
    <t>ค่าไฟฟ้า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</si>
  <si>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</si>
  <si>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</si>
  <si>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</si>
  <si>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</si>
  <si>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</si>
  <si>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พ.ศ.2556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</si>
  <si>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</si>
  <si>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</si>
  <si>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พ.ศ.2556 แล้ว </t>
  </si>
  <si>
    <t>ปรากฎว่า</t>
  </si>
  <si>
    <t>¨</t>
  </si>
  <si>
    <t xml:space="preserve">ถูกต้อง  ครบถ้วน  </t>
  </si>
  <si>
    <t xml:space="preserve">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</si>
  <si>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</si>
  <si>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</si>
  <si>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</si>
  <si>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</si>
  <si>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</si>
  <si>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</si>
  <si>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</si>
  <si>
    <t>***</t>
  </si>
  <si>
    <t>*** ให้หน่วยงานพิจารณาว่าค่าใช้จ่ายที่เกิดขึ้นเป็นงานในกิจกรรมย่อยใดของหน่วยงานได้เลย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</si>
</sst>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_ ;[Red]\-#,##0.00\ "/>
  </numFmts>
  <fonts count="33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sz val="10"/>
      <name val="Arial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ahoma"/>
      <family val="2"/>
    </font>
    <font>
      <sz val="18"/>
      <name val="Wingdings"/>
      <family val="0"/>
    </font>
    <font>
      <sz val="16"/>
      <color indexed="10"/>
      <name val="TH SarabunPSK"/>
      <family val="2"/>
    </font>
    <font>
      <sz val="10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37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20" borderId="1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8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88" fontId="22" fillId="22" borderId="18" xfId="60" applyNumberFormat="1" applyFont="1" applyFill="1" applyBorder="1" applyAlignment="1">
      <alignment horizontal="center" vertical="center"/>
    </xf>
    <xf numFmtId="188" fontId="22" fillId="0" borderId="19" xfId="60" applyNumberFormat="1" applyFont="1" applyFill="1" applyBorder="1" applyAlignment="1">
      <alignment horizontal="center" vertical="center"/>
    </xf>
    <xf numFmtId="188" fontId="22" fillId="0" borderId="20" xfId="60" applyNumberFormat="1" applyFont="1" applyFill="1" applyBorder="1" applyAlignment="1">
      <alignment horizontal="center" vertical="center"/>
    </xf>
    <xf numFmtId="188" fontId="22" fillId="0" borderId="18" xfId="60" applyNumberFormat="1" applyFont="1" applyFill="1" applyBorder="1" applyAlignment="1">
      <alignment horizontal="center" vertical="center"/>
    </xf>
    <xf numFmtId="188" fontId="22" fillId="0" borderId="19" xfId="60" applyNumberFormat="1" applyFont="1" applyFill="1" applyBorder="1" applyAlignment="1">
      <alignment horizontal="center" vertical="center"/>
    </xf>
    <xf numFmtId="188" fontId="22" fillId="0" borderId="21" xfId="60" applyNumberFormat="1" applyFont="1" applyFill="1" applyBorder="1" applyAlignment="1">
      <alignment horizontal="center" vertical="center"/>
    </xf>
    <xf numFmtId="188" fontId="22" fillId="0" borderId="18" xfId="60" applyNumberFormat="1" applyFont="1" applyFill="1" applyBorder="1" applyAlignment="1">
      <alignment horizontal="center" vertical="center"/>
    </xf>
    <xf numFmtId="188" fontId="22" fillId="0" borderId="15" xfId="6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88" fontId="22" fillId="0" borderId="21" xfId="60" applyNumberFormat="1" applyFont="1" applyFill="1" applyBorder="1" applyAlignment="1">
      <alignment horizontal="center" vertical="center"/>
    </xf>
    <xf numFmtId="188" fontId="22" fillId="22" borderId="20" xfId="60" applyNumberFormat="1" applyFont="1" applyFill="1" applyBorder="1" applyAlignment="1">
      <alignment horizontal="center" vertical="center"/>
    </xf>
    <xf numFmtId="188" fontId="22" fillId="0" borderId="22" xfId="6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3" xfId="93" applyFont="1" applyFill="1" applyBorder="1" applyAlignment="1">
      <alignment/>
      <protection/>
    </xf>
    <xf numFmtId="0" fontId="22" fillId="0" borderId="0" xfId="0" applyFont="1" applyBorder="1" applyAlignment="1">
      <alignment vertical="center"/>
    </xf>
    <xf numFmtId="0" fontId="22" fillId="0" borderId="24" xfId="94" applyFont="1" applyFill="1" applyBorder="1" applyAlignment="1">
      <alignment horizontal="left"/>
      <protection/>
    </xf>
    <xf numFmtId="188" fontId="22" fillId="22" borderId="17" xfId="60" applyNumberFormat="1" applyFont="1" applyFill="1" applyBorder="1" applyAlignment="1">
      <alignment vertical="center"/>
    </xf>
    <xf numFmtId="188" fontId="22" fillId="0" borderId="17" xfId="60" applyNumberFormat="1" applyFont="1" applyBorder="1" applyAlignment="1">
      <alignment vertical="center"/>
    </xf>
    <xf numFmtId="188" fontId="22" fillId="22" borderId="0" xfId="60" applyNumberFormat="1" applyFont="1" applyFill="1" applyAlignment="1">
      <alignment vertical="center"/>
    </xf>
    <xf numFmtId="188" fontId="22" fillId="0" borderId="0" xfId="60" applyNumberFormat="1" applyFont="1" applyAlignment="1">
      <alignment vertical="center"/>
    </xf>
    <xf numFmtId="188" fontId="22" fillId="22" borderId="16" xfId="6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7" xfId="94" applyFont="1" applyFill="1" applyBorder="1" applyAlignment="1">
      <alignment horizontal="left"/>
      <protection/>
    </xf>
    <xf numFmtId="188" fontId="22" fillId="0" borderId="17" xfId="60" applyNumberFormat="1" applyFont="1" applyFill="1" applyBorder="1" applyAlignment="1">
      <alignment vertical="center"/>
    </xf>
    <xf numFmtId="188" fontId="22" fillId="0" borderId="0" xfId="6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25" xfId="94" applyFont="1" applyFill="1" applyBorder="1" applyAlignment="1">
      <alignment horizontal="left"/>
      <protection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88" fontId="24" fillId="22" borderId="18" xfId="60" applyNumberFormat="1" applyFont="1" applyFill="1" applyBorder="1" applyAlignment="1">
      <alignment vertical="center"/>
    </xf>
    <xf numFmtId="188" fontId="24" fillId="0" borderId="18" xfId="60" applyNumberFormat="1" applyFont="1" applyBorder="1" applyAlignment="1">
      <alignment vertical="center"/>
    </xf>
    <xf numFmtId="188" fontId="24" fillId="0" borderId="21" xfId="60" applyNumberFormat="1" applyFont="1" applyBorder="1" applyAlignment="1">
      <alignment vertical="center"/>
    </xf>
    <xf numFmtId="188" fontId="24" fillId="22" borderId="20" xfId="60" applyNumberFormat="1" applyFont="1" applyFill="1" applyBorder="1" applyAlignment="1">
      <alignment vertical="center"/>
    </xf>
    <xf numFmtId="188" fontId="24" fillId="0" borderId="20" xfId="6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94" applyFont="1" applyFill="1" applyAlignment="1">
      <alignment horizontal="left"/>
      <protection/>
    </xf>
    <xf numFmtId="188" fontId="22" fillId="22" borderId="23" xfId="60" applyNumberFormat="1" applyFont="1" applyFill="1" applyBorder="1" applyAlignment="1">
      <alignment horizontal="right"/>
    </xf>
    <xf numFmtId="188" fontId="24" fillId="0" borderId="17" xfId="60" applyNumberFormat="1" applyFont="1" applyBorder="1" applyAlignment="1">
      <alignment vertical="center"/>
    </xf>
    <xf numFmtId="188" fontId="24" fillId="22" borderId="17" xfId="60" applyNumberFormat="1" applyFont="1" applyFill="1" applyBorder="1" applyAlignment="1">
      <alignment vertical="center"/>
    </xf>
    <xf numFmtId="188" fontId="24" fillId="22" borderId="0" xfId="60" applyNumberFormat="1" applyFont="1" applyFill="1" applyBorder="1" applyAlignment="1">
      <alignment vertical="center"/>
    </xf>
    <xf numFmtId="188" fontId="24" fillId="0" borderId="0" xfId="60" applyNumberFormat="1" applyFont="1" applyBorder="1" applyAlignment="1">
      <alignment vertical="center"/>
    </xf>
    <xf numFmtId="188" fontId="24" fillId="22" borderId="16" xfId="60" applyNumberFormat="1" applyFont="1" applyFill="1" applyBorder="1" applyAlignment="1">
      <alignment vertical="center"/>
    </xf>
    <xf numFmtId="0" fontId="22" fillId="0" borderId="0" xfId="94" applyFont="1" applyFill="1" applyAlignment="1">
      <alignment/>
      <protection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188" fontId="24" fillId="0" borderId="19" xfId="60" applyNumberFormat="1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88" fontId="24" fillId="22" borderId="29" xfId="60" applyNumberFormat="1" applyFont="1" applyFill="1" applyBorder="1" applyAlignment="1">
      <alignment vertical="center"/>
    </xf>
    <xf numFmtId="188" fontId="24" fillId="0" borderId="29" xfId="60" applyNumberFormat="1" applyFont="1" applyBorder="1" applyAlignment="1">
      <alignment vertical="center"/>
    </xf>
    <xf numFmtId="188" fontId="24" fillId="0" borderId="26" xfId="60" applyNumberFormat="1" applyFont="1" applyBorder="1" applyAlignment="1">
      <alignment vertical="center"/>
    </xf>
    <xf numFmtId="0" fontId="23" fillId="0" borderId="30" xfId="93" applyFont="1" applyFill="1" applyBorder="1" applyAlignment="1">
      <alignment/>
      <protection/>
    </xf>
    <xf numFmtId="0" fontId="22" fillId="0" borderId="31" xfId="94" applyFont="1" applyFill="1" applyBorder="1" applyAlignment="1">
      <alignment horizontal="left"/>
      <protection/>
    </xf>
    <xf numFmtId="0" fontId="22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6" fillId="0" borderId="15" xfId="0" applyFont="1" applyBorder="1" applyAlignment="1">
      <alignment horizontal="left" vertical="top"/>
    </xf>
    <xf numFmtId="0" fontId="27" fillId="0" borderId="15" xfId="75" applyFont="1" applyFill="1" applyBorder="1" applyAlignment="1">
      <alignment horizontal="left" vertical="top"/>
      <protection/>
    </xf>
    <xf numFmtId="40" fontId="27" fillId="0" borderId="20" xfId="0" applyNumberFormat="1" applyFont="1" applyFill="1" applyBorder="1" applyAlignment="1">
      <alignment vertical="top"/>
    </xf>
    <xf numFmtId="40" fontId="27" fillId="0" borderId="18" xfId="0" applyNumberFormat="1" applyFont="1" applyFill="1" applyBorder="1" applyAlignment="1">
      <alignment horizontal="left" vertical="center"/>
    </xf>
    <xf numFmtId="43" fontId="27" fillId="0" borderId="20" xfId="87" applyFont="1" applyFill="1" applyBorder="1" applyAlignment="1">
      <alignment/>
    </xf>
    <xf numFmtId="0" fontId="26" fillId="0" borderId="23" xfId="0" applyFont="1" applyBorder="1" applyAlignment="1">
      <alignment horizontal="left" vertical="top"/>
    </xf>
    <xf numFmtId="0" fontId="27" fillId="0" borderId="23" xfId="75" applyFont="1" applyFill="1" applyBorder="1" applyAlignment="1">
      <alignment horizontal="left" vertical="top"/>
      <protection/>
    </xf>
    <xf numFmtId="40" fontId="27" fillId="0" borderId="22" xfId="0" applyNumberFormat="1" applyFont="1" applyFill="1" applyBorder="1" applyAlignment="1">
      <alignment vertical="top"/>
    </xf>
    <xf numFmtId="40" fontId="27" fillId="0" borderId="15" xfId="0" applyNumberFormat="1" applyFont="1" applyFill="1" applyBorder="1" applyAlignment="1">
      <alignment horizontal="left" vertical="top"/>
    </xf>
    <xf numFmtId="40" fontId="27" fillId="0" borderId="22" xfId="0" applyNumberFormat="1" applyFont="1" applyFill="1" applyBorder="1" applyAlignment="1">
      <alignment horizontal="left" vertical="top"/>
    </xf>
    <xf numFmtId="0" fontId="26" fillId="0" borderId="22" xfId="0" applyFont="1" applyBorder="1" applyAlignment="1">
      <alignment horizontal="left" vertical="top"/>
    </xf>
    <xf numFmtId="0" fontId="27" fillId="0" borderId="22" xfId="75" applyFont="1" applyFill="1" applyBorder="1" applyAlignment="1">
      <alignment horizontal="left" vertical="top"/>
      <protection/>
    </xf>
    <xf numFmtId="40" fontId="25" fillId="0" borderId="22" xfId="0" applyNumberFormat="1" applyFont="1" applyFill="1" applyBorder="1" applyAlignment="1">
      <alignment vertical="center"/>
    </xf>
    <xf numFmtId="40" fontId="25" fillId="0" borderId="18" xfId="0" applyNumberFormat="1" applyFont="1" applyFill="1" applyBorder="1" applyAlignment="1">
      <alignment vertical="center"/>
    </xf>
    <xf numFmtId="0" fontId="28" fillId="20" borderId="32" xfId="0" applyFont="1" applyFill="1" applyBorder="1" applyAlignment="1">
      <alignment horizontal="center"/>
    </xf>
    <xf numFmtId="0" fontId="28" fillId="20" borderId="33" xfId="0" applyFont="1" applyFill="1" applyBorder="1" applyAlignment="1">
      <alignment horizontal="center"/>
    </xf>
    <xf numFmtId="0" fontId="28" fillId="20" borderId="25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Border="1" applyAlignment="1">
      <alignment/>
    </xf>
    <xf numFmtId="0" fontId="25" fillId="0" borderId="0" xfId="76" applyFont="1" applyAlignment="1">
      <alignment horizontal="center" vertical="center"/>
      <protection/>
    </xf>
    <xf numFmtId="0" fontId="27" fillId="0" borderId="0" xfId="76" applyFont="1">
      <alignment/>
      <protection/>
    </xf>
    <xf numFmtId="0" fontId="25" fillId="0" borderId="0" xfId="76" applyFont="1" applyAlignment="1">
      <alignment horizontal="center" vertical="center"/>
      <protection/>
    </xf>
    <xf numFmtId="0" fontId="25" fillId="0" borderId="0" xfId="76" applyFont="1">
      <alignment/>
      <protection/>
    </xf>
    <xf numFmtId="0" fontId="27" fillId="0" borderId="34" xfId="76" applyFont="1" applyBorder="1">
      <alignment/>
      <protection/>
    </xf>
    <xf numFmtId="0" fontId="27" fillId="0" borderId="0" xfId="76" applyFont="1" applyAlignment="1">
      <alignment horizontal="left" indent="2"/>
      <protection/>
    </xf>
    <xf numFmtId="0" fontId="30" fillId="0" borderId="0" xfId="76" applyFont="1" applyBorder="1">
      <alignment/>
      <protection/>
    </xf>
    <xf numFmtId="0" fontId="27" fillId="0" borderId="0" xfId="76" applyFont="1" applyBorder="1">
      <alignment/>
      <protection/>
    </xf>
    <xf numFmtId="0" fontId="27" fillId="0" borderId="35" xfId="76" applyFont="1" applyBorder="1">
      <alignment/>
      <protection/>
    </xf>
    <xf numFmtId="0" fontId="27" fillId="0" borderId="36" xfId="76" applyFont="1" applyBorder="1">
      <alignment/>
      <protection/>
    </xf>
    <xf numFmtId="0" fontId="27" fillId="0" borderId="0" xfId="76" applyFont="1" applyAlignment="1">
      <alignment horizontal="center"/>
      <protection/>
    </xf>
    <xf numFmtId="0" fontId="27" fillId="0" borderId="0" xfId="76" applyFont="1" applyAlignment="1">
      <alignment horizontal="right"/>
      <protection/>
    </xf>
    <xf numFmtId="0" fontId="27" fillId="0" borderId="36" xfId="76" applyFont="1" applyBorder="1" applyAlignment="1">
      <alignment horizontal="center" vertical="center"/>
      <protection/>
    </xf>
    <xf numFmtId="43" fontId="25" fillId="0" borderId="15" xfId="60" applyFont="1" applyFill="1" applyBorder="1" applyAlignment="1">
      <alignment horizontal="center"/>
    </xf>
    <xf numFmtId="43" fontId="27" fillId="0" borderId="20" xfId="60" applyFont="1" applyFill="1" applyBorder="1" applyAlignment="1">
      <alignment/>
    </xf>
    <xf numFmtId="43" fontId="25" fillId="0" borderId="20" xfId="60" applyFont="1" applyFill="1" applyBorder="1" applyAlignment="1">
      <alignment/>
    </xf>
    <xf numFmtId="43" fontId="25" fillId="20" borderId="20" xfId="60" applyFont="1" applyFill="1" applyBorder="1" applyAlignment="1">
      <alignment/>
    </xf>
    <xf numFmtId="43" fontId="0" fillId="0" borderId="0" xfId="60" applyAlignment="1">
      <alignment/>
    </xf>
    <xf numFmtId="40" fontId="31" fillId="0" borderId="18" xfId="0" applyNumberFormat="1" applyFont="1" applyFill="1" applyBorder="1" applyAlignment="1">
      <alignment horizontal="left" vertical="center"/>
    </xf>
    <xf numFmtId="0" fontId="32" fillId="0" borderId="0" xfId="0" applyFont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 dec" xfId="73"/>
    <cellStyle name="Normal 4" xfId="74"/>
    <cellStyle name="Normal_Org structure from questionaire กท ท่องเที่ยวและกีฬา draft 8" xfId="75"/>
    <cellStyle name="Normal_ตารางรายชื่อหน่วยงาน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เครื่องหมายจุลภาค 2" xfId="86"/>
    <cellStyle name="เครื่องหมายจุลภาค 3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 2" xfId="92"/>
    <cellStyle name="ปกติ 2 2" xfId="93"/>
    <cellStyle name="ปกติ 3" xfId="94"/>
    <cellStyle name="ปกติ 4" xfId="95"/>
    <cellStyle name="ป้อนค่า" xfId="96"/>
    <cellStyle name="ปานกลาง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J31"/>
  <sheetViews>
    <sheetView tabSelected="1" zoomScaleSheetLayoutView="100" workbookViewId="0" topLeftCell="A1">
      <selection activeCell="A1" sqref="A1:J1"/>
    </sheetView>
  </sheetViews>
  <sheetFormatPr defaultColWidth="8.00390625" defaultRowHeight="14.25"/>
  <cols>
    <col min="1" max="1" width="8.00390625" style="94" customWidth="1"/>
    <col min="2" max="2" width="6.75390625" style="94" customWidth="1"/>
    <col min="3" max="5" width="10.25390625" style="94" customWidth="1"/>
    <col min="6" max="6" width="8.00390625" style="94" customWidth="1"/>
    <col min="7" max="7" width="6.75390625" style="94" customWidth="1"/>
    <col min="8" max="10" width="10.25390625" style="94" customWidth="1"/>
    <col min="11" max="16384" width="8.00390625" style="94" customWidth="1"/>
  </cols>
  <sheetData>
    <row r="1" spans="1:10" ht="21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1">
      <c r="A2" s="93" t="s">
        <v>61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21">
      <c r="A4" s="96" t="s">
        <v>62</v>
      </c>
      <c r="C4" s="97"/>
      <c r="D4" s="97"/>
      <c r="E4" s="97"/>
      <c r="F4" s="96" t="s">
        <v>63</v>
      </c>
      <c r="H4" s="97"/>
      <c r="I4" s="97"/>
      <c r="J4" s="97"/>
    </row>
    <row r="5" ht="21">
      <c r="A5" s="96"/>
    </row>
    <row r="7" ht="21">
      <c r="A7" s="98" t="s">
        <v>64</v>
      </c>
    </row>
    <row r="8" ht="21">
      <c r="A8" s="98" t="s">
        <v>65</v>
      </c>
    </row>
    <row r="9" spans="2:10" ht="23.25">
      <c r="B9" s="99" t="s">
        <v>66</v>
      </c>
      <c r="C9" s="94" t="s">
        <v>67</v>
      </c>
      <c r="J9" s="94" t="s">
        <v>68</v>
      </c>
    </row>
    <row r="10" spans="2:3" s="100" customFormat="1" ht="23.25">
      <c r="B10" s="99" t="s">
        <v>66</v>
      </c>
      <c r="C10" s="100" t="s">
        <v>69</v>
      </c>
    </row>
    <row r="11" spans="1:10" ht="21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21">
      <c r="A12" s="100"/>
      <c r="B12" s="100"/>
      <c r="C12" s="100" t="s">
        <v>70</v>
      </c>
      <c r="D12" s="100"/>
      <c r="E12" s="97"/>
      <c r="F12" s="97"/>
      <c r="G12" s="97"/>
      <c r="H12" s="97"/>
      <c r="I12" s="97"/>
      <c r="J12" s="97"/>
    </row>
    <row r="13" spans="1:10" ht="21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21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21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ht="21">
      <c r="A16" s="101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21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21">
      <c r="A18" s="102"/>
      <c r="B18" s="102"/>
      <c r="C18" s="102"/>
      <c r="D18" s="102"/>
      <c r="E18" s="102"/>
      <c r="F18" s="101"/>
      <c r="G18" s="101"/>
      <c r="H18" s="101"/>
      <c r="I18" s="101"/>
      <c r="J18" s="101"/>
    </row>
    <row r="19" spans="1:10" ht="21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0" ht="21">
      <c r="A20" s="100"/>
      <c r="B20" s="100"/>
      <c r="C20" s="100" t="s">
        <v>71</v>
      </c>
      <c r="D20" s="100"/>
      <c r="E20" s="97"/>
      <c r="F20" s="97"/>
      <c r="G20" s="97"/>
      <c r="H20" s="97"/>
      <c r="I20" s="97"/>
      <c r="J20" s="97"/>
    </row>
    <row r="21" spans="1:10" ht="21">
      <c r="A21" s="97"/>
      <c r="B21" s="97"/>
      <c r="C21" s="97"/>
      <c r="D21" s="97"/>
      <c r="E21" s="97"/>
      <c r="F21" s="101"/>
      <c r="G21" s="101"/>
      <c r="H21" s="101"/>
      <c r="I21" s="101"/>
      <c r="J21" s="101"/>
    </row>
    <row r="22" spans="1:10" s="100" customFormat="1" ht="21">
      <c r="A22" s="101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s="100" customFormat="1" ht="21">
      <c r="A23" s="101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ht="21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21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ht="21">
      <c r="A26" s="101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 ht="21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9" spans="6:9" ht="21">
      <c r="F29" s="103" t="s">
        <v>72</v>
      </c>
      <c r="G29" s="97"/>
      <c r="H29" s="97"/>
      <c r="I29" s="97"/>
    </row>
    <row r="30" spans="6:10" ht="21">
      <c r="F30" s="104" t="s">
        <v>73</v>
      </c>
      <c r="G30" s="100"/>
      <c r="H30" s="100"/>
      <c r="I30" s="100"/>
      <c r="J30" s="94" t="s">
        <v>74</v>
      </c>
    </row>
    <row r="31" spans="7:9" ht="21">
      <c r="G31" s="105" t="s">
        <v>75</v>
      </c>
      <c r="H31" s="105"/>
      <c r="I31" s="105"/>
    </row>
  </sheetData>
  <sheetProtection/>
  <mergeCells count="3">
    <mergeCell ref="A1:J1"/>
    <mergeCell ref="A2:J2"/>
    <mergeCell ref="G31:I31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pane ySplit="2" topLeftCell="BM3" activePane="bottomLeft" state="frozen"/>
      <selection pane="topLeft" activeCell="D19" sqref="D19"/>
      <selection pane="bottomLeft" activeCell="A1" sqref="A1:A2"/>
    </sheetView>
  </sheetViews>
  <sheetFormatPr defaultColWidth="9.00390625" defaultRowHeight="21.75" customHeight="1"/>
  <cols>
    <col min="1" max="1" width="8.75390625" style="69" bestFit="1" customWidth="1"/>
    <col min="2" max="2" width="39.50390625" style="27" customWidth="1"/>
    <col min="3" max="3" width="6.125" style="20" bestFit="1" customWidth="1"/>
    <col min="4" max="4" width="9.625" style="20" customWidth="1"/>
    <col min="5" max="5" width="36.125" style="27" customWidth="1"/>
    <col min="6" max="6" width="13.125" style="25" customWidth="1"/>
    <col min="7" max="7" width="16.875" style="25" bestFit="1" customWidth="1"/>
    <col min="8" max="8" width="15.50390625" style="25" bestFit="1" customWidth="1"/>
    <col min="9" max="9" width="32.625" style="25" bestFit="1" customWidth="1"/>
    <col min="10" max="10" width="11.00390625" style="25" bestFit="1" customWidth="1"/>
    <col min="11" max="11" width="16.00390625" style="25" bestFit="1" customWidth="1"/>
    <col min="12" max="12" width="11.00390625" style="25" bestFit="1" customWidth="1"/>
    <col min="13" max="13" width="16.00390625" style="25" bestFit="1" customWidth="1"/>
    <col min="14" max="14" width="13.375" style="25" bestFit="1" customWidth="1"/>
    <col min="15" max="15" width="16.00390625" style="25" bestFit="1" customWidth="1"/>
    <col min="16" max="16" width="10.625" style="25" bestFit="1" customWidth="1"/>
    <col min="17" max="16384" width="9.00390625" style="27" customWidth="1"/>
  </cols>
  <sheetData>
    <row r="1" spans="1:16" s="13" customFormat="1" ht="21.75" customHeight="1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 t="s">
        <v>4</v>
      </c>
      <c r="H1" s="7" t="s">
        <v>5</v>
      </c>
      <c r="I1" s="8" t="s">
        <v>6</v>
      </c>
      <c r="J1" s="9" t="s">
        <v>7</v>
      </c>
      <c r="K1" s="10"/>
      <c r="L1" s="9" t="s">
        <v>8</v>
      </c>
      <c r="M1" s="10"/>
      <c r="N1" s="11"/>
      <c r="O1" s="8" t="s">
        <v>9</v>
      </c>
      <c r="P1" s="12" t="s">
        <v>10</v>
      </c>
    </row>
    <row r="2" spans="1:16" s="13" customFormat="1" ht="21.75" customHeight="1">
      <c r="A2" s="14"/>
      <c r="B2" s="14"/>
      <c r="C2" s="2"/>
      <c r="D2" s="3"/>
      <c r="E2" s="4"/>
      <c r="F2" s="5" t="s">
        <v>11</v>
      </c>
      <c r="G2" s="8" t="s">
        <v>12</v>
      </c>
      <c r="H2" s="5" t="s">
        <v>13</v>
      </c>
      <c r="I2" s="5" t="s">
        <v>13</v>
      </c>
      <c r="J2" s="5" t="s">
        <v>13</v>
      </c>
      <c r="K2" s="15" t="s">
        <v>14</v>
      </c>
      <c r="L2" s="16" t="s">
        <v>13</v>
      </c>
      <c r="M2" s="8" t="s">
        <v>14</v>
      </c>
      <c r="N2" s="8" t="s">
        <v>15</v>
      </c>
      <c r="O2" s="8" t="s">
        <v>14</v>
      </c>
      <c r="P2" s="17"/>
    </row>
    <row r="3" spans="1:16" ht="21.75" customHeight="1">
      <c r="A3" s="18">
        <v>700600284</v>
      </c>
      <c r="B3" s="19" t="s">
        <v>16</v>
      </c>
      <c r="C3" s="20" t="s">
        <v>17</v>
      </c>
      <c r="D3" s="20">
        <v>5101010108</v>
      </c>
      <c r="E3" s="21" t="s">
        <v>18</v>
      </c>
      <c r="F3" s="22"/>
      <c r="G3" s="23"/>
      <c r="H3" s="22"/>
      <c r="I3" s="22"/>
      <c r="J3" s="24">
        <v>27690</v>
      </c>
      <c r="L3" s="26">
        <v>21630</v>
      </c>
      <c r="N3" s="23"/>
      <c r="O3" s="23"/>
      <c r="P3" s="23">
        <f aca="true" t="shared" si="0" ref="P3:P37">SUM(F3:O3)</f>
        <v>49320</v>
      </c>
    </row>
    <row r="4" spans="1:16" s="34" customFormat="1" ht="21.75" customHeight="1">
      <c r="A4" s="28"/>
      <c r="B4" s="29"/>
      <c r="C4" s="30"/>
      <c r="D4" s="30">
        <v>5101010115</v>
      </c>
      <c r="E4" s="31" t="s">
        <v>19</v>
      </c>
      <c r="F4" s="22"/>
      <c r="G4" s="32"/>
      <c r="H4" s="22"/>
      <c r="I4" s="22"/>
      <c r="J4" s="24">
        <v>245682.58</v>
      </c>
      <c r="K4" s="33"/>
      <c r="L4" s="26">
        <v>1191172.42</v>
      </c>
      <c r="M4" s="33"/>
      <c r="N4" s="32"/>
      <c r="O4" s="32"/>
      <c r="P4" s="23">
        <f t="shared" si="0"/>
        <v>1436855</v>
      </c>
    </row>
    <row r="5" spans="1:16" s="34" customFormat="1" ht="21.75" customHeight="1">
      <c r="A5" s="28"/>
      <c r="B5" s="29"/>
      <c r="C5" s="30"/>
      <c r="D5" s="30">
        <v>5101010116</v>
      </c>
      <c r="E5" s="31" t="s">
        <v>20</v>
      </c>
      <c r="F5" s="22"/>
      <c r="G5" s="32"/>
      <c r="H5" s="22"/>
      <c r="I5" s="22"/>
      <c r="J5" s="24">
        <v>9489.19</v>
      </c>
      <c r="K5" s="33"/>
      <c r="L5" s="26">
        <v>6850</v>
      </c>
      <c r="M5" s="33"/>
      <c r="N5" s="32"/>
      <c r="O5" s="32"/>
      <c r="P5" s="23">
        <f t="shared" si="0"/>
        <v>16339.19</v>
      </c>
    </row>
    <row r="6" spans="1:16" s="34" customFormat="1" ht="21.75" customHeight="1">
      <c r="A6" s="28"/>
      <c r="B6" s="29"/>
      <c r="C6" s="30"/>
      <c r="D6" s="30">
        <v>5101020106</v>
      </c>
      <c r="E6" s="31" t="s">
        <v>21</v>
      </c>
      <c r="F6" s="22"/>
      <c r="G6" s="32"/>
      <c r="H6" s="22"/>
      <c r="I6" s="22"/>
      <c r="J6" s="24">
        <v>9847</v>
      </c>
      <c r="K6" s="33"/>
      <c r="L6" s="26">
        <v>42492</v>
      </c>
      <c r="M6" s="33"/>
      <c r="N6" s="32"/>
      <c r="O6" s="32"/>
      <c r="P6" s="23">
        <f t="shared" si="0"/>
        <v>52339</v>
      </c>
    </row>
    <row r="7" spans="1:16" ht="21.75" customHeight="1">
      <c r="A7" s="18"/>
      <c r="B7" s="35"/>
      <c r="D7" s="20">
        <v>5101020108</v>
      </c>
      <c r="E7" s="31" t="s">
        <v>22</v>
      </c>
      <c r="F7" s="22"/>
      <c r="G7" s="23"/>
      <c r="H7" s="22"/>
      <c r="I7" s="22"/>
      <c r="J7" s="24">
        <v>78000</v>
      </c>
      <c r="L7" s="26"/>
      <c r="N7" s="23"/>
      <c r="O7" s="23"/>
      <c r="P7" s="23">
        <f t="shared" si="0"/>
        <v>78000</v>
      </c>
    </row>
    <row r="8" spans="1:16" ht="21.75" customHeight="1">
      <c r="A8" s="18"/>
      <c r="B8" s="35"/>
      <c r="D8" s="20">
        <v>5101030101</v>
      </c>
      <c r="E8" s="31" t="s">
        <v>23</v>
      </c>
      <c r="F8" s="22">
        <v>22702</v>
      </c>
      <c r="G8" s="23"/>
      <c r="H8" s="22"/>
      <c r="I8" s="22"/>
      <c r="J8" s="24"/>
      <c r="L8" s="26"/>
      <c r="N8" s="23"/>
      <c r="O8" s="23"/>
      <c r="P8" s="23">
        <f t="shared" si="0"/>
        <v>22702</v>
      </c>
    </row>
    <row r="9" spans="1:16" ht="21.75" customHeight="1">
      <c r="A9" s="18"/>
      <c r="B9" s="35"/>
      <c r="D9" s="20">
        <v>5101030205</v>
      </c>
      <c r="E9" s="31" t="s">
        <v>24</v>
      </c>
      <c r="F9" s="22">
        <v>5480</v>
      </c>
      <c r="G9" s="23"/>
      <c r="H9" s="22"/>
      <c r="I9" s="22"/>
      <c r="J9" s="24"/>
      <c r="L9" s="26"/>
      <c r="N9" s="23"/>
      <c r="O9" s="23"/>
      <c r="P9" s="23">
        <f t="shared" si="0"/>
        <v>5480</v>
      </c>
    </row>
    <row r="10" spans="1:16" ht="21.75" customHeight="1">
      <c r="A10" s="18"/>
      <c r="B10" s="35"/>
      <c r="D10" s="20">
        <v>5102010199</v>
      </c>
      <c r="E10" s="31" t="s">
        <v>25</v>
      </c>
      <c r="F10" s="22"/>
      <c r="G10" s="23"/>
      <c r="H10" s="22"/>
      <c r="I10" s="22"/>
      <c r="J10" s="24"/>
      <c r="K10" s="25">
        <v>30000</v>
      </c>
      <c r="L10" s="26">
        <v>960</v>
      </c>
      <c r="M10" s="25">
        <v>53761</v>
      </c>
      <c r="N10" s="23">
        <v>232560</v>
      </c>
      <c r="O10" s="23">
        <v>7290</v>
      </c>
      <c r="P10" s="23">
        <f t="shared" si="0"/>
        <v>324571</v>
      </c>
    </row>
    <row r="11" spans="1:16" ht="21.75" customHeight="1">
      <c r="A11" s="18"/>
      <c r="B11" s="35"/>
      <c r="D11" s="20">
        <v>5102030199</v>
      </c>
      <c r="E11" s="31" t="s">
        <v>26</v>
      </c>
      <c r="F11" s="22"/>
      <c r="G11" s="23"/>
      <c r="H11" s="22"/>
      <c r="I11" s="22"/>
      <c r="J11" s="24"/>
      <c r="L11" s="26"/>
      <c r="N11" s="23">
        <v>374980</v>
      </c>
      <c r="O11" s="23"/>
      <c r="P11" s="23">
        <f t="shared" si="0"/>
        <v>374980</v>
      </c>
    </row>
    <row r="12" spans="1:16" ht="21.75" customHeight="1">
      <c r="A12" s="18"/>
      <c r="B12" s="35"/>
      <c r="D12" s="20">
        <v>5103010102</v>
      </c>
      <c r="E12" s="31" t="s">
        <v>27</v>
      </c>
      <c r="F12" s="22"/>
      <c r="G12" s="23">
        <v>3120</v>
      </c>
      <c r="H12" s="22"/>
      <c r="I12" s="22"/>
      <c r="J12" s="24">
        <v>4560</v>
      </c>
      <c r="K12" s="25">
        <v>7680</v>
      </c>
      <c r="L12" s="26">
        <v>480</v>
      </c>
      <c r="M12" s="25">
        <v>40560</v>
      </c>
      <c r="N12" s="23">
        <v>11520</v>
      </c>
      <c r="O12" s="23">
        <v>5940</v>
      </c>
      <c r="P12" s="23">
        <f t="shared" si="0"/>
        <v>73860</v>
      </c>
    </row>
    <row r="13" spans="1:16" ht="21.75" customHeight="1">
      <c r="A13" s="18"/>
      <c r="B13" s="35"/>
      <c r="D13" s="20">
        <v>5103010103</v>
      </c>
      <c r="E13" s="31" t="s">
        <v>28</v>
      </c>
      <c r="F13" s="22"/>
      <c r="G13" s="23">
        <v>7200</v>
      </c>
      <c r="H13" s="22"/>
      <c r="I13" s="22"/>
      <c r="J13" s="24">
        <v>8000</v>
      </c>
      <c r="K13" s="25">
        <v>15200</v>
      </c>
      <c r="L13" s="26"/>
      <c r="M13" s="25">
        <v>86000</v>
      </c>
      <c r="N13" s="23">
        <v>20800</v>
      </c>
      <c r="O13" s="23">
        <v>19200</v>
      </c>
      <c r="P13" s="23">
        <f t="shared" si="0"/>
        <v>156400</v>
      </c>
    </row>
    <row r="14" spans="1:16" ht="21.75" customHeight="1">
      <c r="A14" s="18"/>
      <c r="B14" s="35"/>
      <c r="D14" s="20">
        <v>5103010199</v>
      </c>
      <c r="E14" s="31" t="s">
        <v>29</v>
      </c>
      <c r="F14" s="22"/>
      <c r="G14" s="23">
        <v>5132</v>
      </c>
      <c r="H14" s="22"/>
      <c r="I14" s="22"/>
      <c r="J14" s="24">
        <v>6510</v>
      </c>
      <c r="K14" s="25">
        <v>14724.51</v>
      </c>
      <c r="L14" s="26">
        <v>1090</v>
      </c>
      <c r="M14" s="25">
        <v>79768</v>
      </c>
      <c r="N14" s="23">
        <v>58916</v>
      </c>
      <c r="O14" s="23">
        <v>41386</v>
      </c>
      <c r="P14" s="23">
        <f t="shared" si="0"/>
        <v>207526.51</v>
      </c>
    </row>
    <row r="15" spans="1:16" ht="21.75" customHeight="1">
      <c r="A15" s="18"/>
      <c r="B15" s="35"/>
      <c r="D15" s="20">
        <v>5104010104</v>
      </c>
      <c r="E15" s="31" t="s">
        <v>30</v>
      </c>
      <c r="F15" s="22">
        <v>-13321.5</v>
      </c>
      <c r="G15" s="23"/>
      <c r="H15" s="22"/>
      <c r="I15" s="22"/>
      <c r="J15" s="24"/>
      <c r="K15" s="25">
        <v>55319</v>
      </c>
      <c r="L15" s="26"/>
      <c r="M15" s="25">
        <v>78998.09999999998</v>
      </c>
      <c r="N15" s="23"/>
      <c r="O15" s="23"/>
      <c r="P15" s="23">
        <f t="shared" si="0"/>
        <v>120995.59999999998</v>
      </c>
    </row>
    <row r="16" spans="1:16" ht="21.75" customHeight="1">
      <c r="A16" s="18"/>
      <c r="B16" s="35"/>
      <c r="D16" s="20">
        <v>5104010107</v>
      </c>
      <c r="E16" s="31" t="s">
        <v>31</v>
      </c>
      <c r="F16" s="22"/>
      <c r="G16" s="23"/>
      <c r="H16" s="22"/>
      <c r="I16" s="22"/>
      <c r="J16" s="24">
        <v>1949.54</v>
      </c>
      <c r="L16" s="26">
        <v>250000</v>
      </c>
      <c r="M16" s="25">
        <v>2793.77</v>
      </c>
      <c r="N16" s="23"/>
      <c r="O16" s="23"/>
      <c r="P16" s="23">
        <f t="shared" si="0"/>
        <v>254743.31</v>
      </c>
    </row>
    <row r="17" spans="1:16" ht="21.75" customHeight="1">
      <c r="A17" s="18"/>
      <c r="B17" s="35"/>
      <c r="D17" s="20">
        <v>5104010110</v>
      </c>
      <c r="E17" s="31" t="s">
        <v>32</v>
      </c>
      <c r="F17" s="22"/>
      <c r="G17" s="23"/>
      <c r="H17" s="22"/>
      <c r="I17" s="22"/>
      <c r="J17" s="24">
        <v>19308.02</v>
      </c>
      <c r="L17" s="26"/>
      <c r="N17" s="23"/>
      <c r="O17" s="23"/>
      <c r="P17" s="23">
        <f t="shared" si="0"/>
        <v>19308.02</v>
      </c>
    </row>
    <row r="18" spans="1:16" ht="21.75" customHeight="1">
      <c r="A18" s="18"/>
      <c r="B18" s="35"/>
      <c r="D18" s="20">
        <v>5104010112</v>
      </c>
      <c r="E18" s="31" t="s">
        <v>33</v>
      </c>
      <c r="F18" s="22"/>
      <c r="G18" s="23"/>
      <c r="H18" s="22"/>
      <c r="I18" s="22"/>
      <c r="J18" s="24"/>
      <c r="L18" s="26">
        <v>70620</v>
      </c>
      <c r="N18" s="23"/>
      <c r="O18" s="23"/>
      <c r="P18" s="23">
        <f t="shared" si="0"/>
        <v>70620</v>
      </c>
    </row>
    <row r="19" spans="1:16" s="34" customFormat="1" ht="21.75" customHeight="1">
      <c r="A19" s="28"/>
      <c r="B19" s="29"/>
      <c r="C19" s="30"/>
      <c r="D19" s="30">
        <v>5104030206</v>
      </c>
      <c r="E19" s="31" t="s">
        <v>34</v>
      </c>
      <c r="F19" s="22"/>
      <c r="G19" s="32"/>
      <c r="H19" s="22">
        <v>20000</v>
      </c>
      <c r="I19" s="22"/>
      <c r="J19" s="24"/>
      <c r="K19" s="33"/>
      <c r="L19" s="26"/>
      <c r="M19" s="33"/>
      <c r="N19" s="32"/>
      <c r="O19" s="32"/>
      <c r="P19" s="23">
        <f t="shared" si="0"/>
        <v>20000</v>
      </c>
    </row>
    <row r="20" spans="1:16" ht="21.75" customHeight="1">
      <c r="A20" s="18"/>
      <c r="B20" s="35"/>
      <c r="D20" s="20">
        <v>5104030207</v>
      </c>
      <c r="E20" s="31" t="s">
        <v>35</v>
      </c>
      <c r="F20" s="22"/>
      <c r="G20" s="23"/>
      <c r="H20" s="22"/>
      <c r="I20" s="22"/>
      <c r="J20" s="24"/>
      <c r="L20" s="26">
        <v>9210</v>
      </c>
      <c r="M20" s="25">
        <v>450</v>
      </c>
      <c r="N20" s="23"/>
      <c r="O20" s="23"/>
      <c r="P20" s="23">
        <f t="shared" si="0"/>
        <v>9660</v>
      </c>
    </row>
    <row r="21" spans="1:16" ht="21.75" customHeight="1">
      <c r="A21" s="18"/>
      <c r="B21" s="35"/>
      <c r="D21" s="20">
        <v>5104030208</v>
      </c>
      <c r="E21" s="31" t="s">
        <v>36</v>
      </c>
      <c r="F21" s="22"/>
      <c r="G21" s="23"/>
      <c r="H21" s="22"/>
      <c r="I21" s="22"/>
      <c r="J21" s="24"/>
      <c r="L21" s="26"/>
      <c r="N21" s="23">
        <v>226800</v>
      </c>
      <c r="O21" s="23"/>
      <c r="P21" s="23">
        <f t="shared" si="0"/>
        <v>226800</v>
      </c>
    </row>
    <row r="22" spans="1:16" ht="21.75" customHeight="1">
      <c r="A22" s="18"/>
      <c r="B22" s="35"/>
      <c r="D22" s="20">
        <v>5104030219</v>
      </c>
      <c r="E22" s="31" t="s">
        <v>37</v>
      </c>
      <c r="F22" s="22"/>
      <c r="G22" s="23"/>
      <c r="H22" s="22"/>
      <c r="I22" s="22"/>
      <c r="J22" s="24"/>
      <c r="L22" s="26">
        <v>31000</v>
      </c>
      <c r="N22" s="23"/>
      <c r="O22" s="23"/>
      <c r="P22" s="23">
        <f t="shared" si="0"/>
        <v>31000</v>
      </c>
    </row>
    <row r="23" spans="1:16" ht="21.75" customHeight="1">
      <c r="A23" s="18"/>
      <c r="B23" s="35"/>
      <c r="D23" s="20">
        <v>5104030299</v>
      </c>
      <c r="E23" s="31" t="s">
        <v>38</v>
      </c>
      <c r="F23" s="22"/>
      <c r="G23" s="23"/>
      <c r="H23" s="22"/>
      <c r="I23" s="22"/>
      <c r="J23" s="24"/>
      <c r="L23" s="26"/>
      <c r="N23" s="23">
        <v>45000</v>
      </c>
      <c r="O23" s="23"/>
      <c r="P23" s="23">
        <f t="shared" si="0"/>
        <v>45000</v>
      </c>
    </row>
    <row r="24" spans="1:16" ht="21.75" customHeight="1">
      <c r="A24" s="18"/>
      <c r="B24" s="35"/>
      <c r="D24" s="20">
        <v>5105010109</v>
      </c>
      <c r="E24" s="31" t="s">
        <v>39</v>
      </c>
      <c r="F24" s="22">
        <v>2051.3900000000003</v>
      </c>
      <c r="G24" s="23"/>
      <c r="H24" s="22"/>
      <c r="I24" s="22"/>
      <c r="J24" s="24"/>
      <c r="L24" s="26"/>
      <c r="N24" s="23"/>
      <c r="O24" s="23"/>
      <c r="P24" s="23">
        <f t="shared" si="0"/>
        <v>2051.3900000000003</v>
      </c>
    </row>
    <row r="25" spans="1:16" ht="21.75" customHeight="1">
      <c r="A25" s="18"/>
      <c r="B25" s="35"/>
      <c r="D25" s="20">
        <v>5105010111</v>
      </c>
      <c r="E25" s="31" t="s">
        <v>40</v>
      </c>
      <c r="F25" s="22">
        <v>36342.44</v>
      </c>
      <c r="G25" s="23"/>
      <c r="H25" s="22"/>
      <c r="I25" s="22"/>
      <c r="J25" s="24"/>
      <c r="L25" s="26"/>
      <c r="N25" s="23"/>
      <c r="O25" s="23"/>
      <c r="P25" s="23">
        <f t="shared" si="0"/>
        <v>36342.44</v>
      </c>
    </row>
    <row r="26" spans="1:16" ht="21.75" customHeight="1">
      <c r="A26" s="18"/>
      <c r="B26" s="35"/>
      <c r="D26" s="20">
        <v>5105010115</v>
      </c>
      <c r="E26" s="31" t="s">
        <v>41</v>
      </c>
      <c r="F26" s="22">
        <v>460.27</v>
      </c>
      <c r="G26" s="23"/>
      <c r="H26" s="22"/>
      <c r="I26" s="22"/>
      <c r="J26" s="24"/>
      <c r="L26" s="26"/>
      <c r="N26" s="23"/>
      <c r="O26" s="23"/>
      <c r="P26" s="23">
        <f t="shared" si="0"/>
        <v>460.27</v>
      </c>
    </row>
    <row r="27" spans="1:16" ht="21.75" customHeight="1">
      <c r="A27" s="18"/>
      <c r="B27" s="35"/>
      <c r="D27" s="20">
        <v>5105010127</v>
      </c>
      <c r="E27" s="31" t="s">
        <v>42</v>
      </c>
      <c r="F27" s="22">
        <v>2840.38</v>
      </c>
      <c r="G27" s="23"/>
      <c r="H27" s="22"/>
      <c r="I27" s="22"/>
      <c r="J27" s="24"/>
      <c r="L27" s="26"/>
      <c r="N27" s="23"/>
      <c r="O27" s="23"/>
      <c r="P27" s="23">
        <f t="shared" si="0"/>
        <v>2840.38</v>
      </c>
    </row>
    <row r="28" spans="1:16" ht="21.75" customHeight="1">
      <c r="A28" s="18"/>
      <c r="B28" s="35"/>
      <c r="D28" s="20">
        <v>5212010199</v>
      </c>
      <c r="E28" s="36" t="s">
        <v>43</v>
      </c>
      <c r="F28" s="22"/>
      <c r="G28" s="23"/>
      <c r="H28" s="22"/>
      <c r="I28" s="22"/>
      <c r="J28" s="24"/>
      <c r="L28" s="26"/>
      <c r="M28" s="25">
        <v>351000</v>
      </c>
      <c r="N28" s="23">
        <v>0</v>
      </c>
      <c r="O28" s="23"/>
      <c r="P28" s="23">
        <f t="shared" si="0"/>
        <v>351000</v>
      </c>
    </row>
    <row r="29" spans="1:16" s="45" customFormat="1" ht="21.75" customHeight="1">
      <c r="A29" s="18"/>
      <c r="B29" s="35"/>
      <c r="C29" s="37" t="s">
        <v>44</v>
      </c>
      <c r="D29" s="38"/>
      <c r="E29" s="39"/>
      <c r="F29" s="40">
        <f aca="true" t="shared" si="1" ref="F29:O29">SUM(F3:F28)</f>
        <v>56554.979999999996</v>
      </c>
      <c r="G29" s="41">
        <f t="shared" si="1"/>
        <v>15452</v>
      </c>
      <c r="H29" s="40">
        <f t="shared" si="1"/>
        <v>20000</v>
      </c>
      <c r="I29" s="40">
        <f t="shared" si="1"/>
        <v>0</v>
      </c>
      <c r="J29" s="40">
        <f t="shared" si="1"/>
        <v>411036.32999999996</v>
      </c>
      <c r="K29" s="42">
        <f t="shared" si="1"/>
        <v>122923.51</v>
      </c>
      <c r="L29" s="43">
        <f t="shared" si="1"/>
        <v>1625504.42</v>
      </c>
      <c r="M29" s="41">
        <f t="shared" si="1"/>
        <v>693330.87</v>
      </c>
      <c r="N29" s="41">
        <f t="shared" si="1"/>
        <v>970576</v>
      </c>
      <c r="O29" s="41">
        <f t="shared" si="1"/>
        <v>73816</v>
      </c>
      <c r="P29" s="44">
        <f t="shared" si="0"/>
        <v>3989194.11</v>
      </c>
    </row>
    <row r="30" spans="1:16" s="45" customFormat="1" ht="21.75" customHeight="1">
      <c r="A30" s="18"/>
      <c r="B30" s="35"/>
      <c r="C30" s="46" t="s">
        <v>45</v>
      </c>
      <c r="D30" s="46">
        <v>5101020113</v>
      </c>
      <c r="E30" s="46" t="s">
        <v>46</v>
      </c>
      <c r="F30" s="47">
        <v>972.15</v>
      </c>
      <c r="G30" s="48"/>
      <c r="H30" s="49"/>
      <c r="I30" s="49"/>
      <c r="J30" s="50"/>
      <c r="K30" s="51"/>
      <c r="L30" s="52"/>
      <c r="M30" s="51"/>
      <c r="N30" s="48"/>
      <c r="O30" s="48"/>
      <c r="P30" s="23">
        <f t="shared" si="0"/>
        <v>972.15</v>
      </c>
    </row>
    <row r="31" spans="1:16" s="45" customFormat="1" ht="21.75" customHeight="1">
      <c r="A31" s="18"/>
      <c r="B31" s="35"/>
      <c r="C31" s="53"/>
      <c r="D31" s="46">
        <v>5104010112</v>
      </c>
      <c r="E31" s="46" t="s">
        <v>33</v>
      </c>
      <c r="F31" s="47">
        <v>100371.11</v>
      </c>
      <c r="G31" s="48"/>
      <c r="H31" s="49"/>
      <c r="I31" s="49"/>
      <c r="J31" s="50"/>
      <c r="K31" s="51"/>
      <c r="L31" s="52"/>
      <c r="M31" s="51"/>
      <c r="N31" s="48"/>
      <c r="O31" s="48"/>
      <c r="P31" s="23">
        <f t="shared" si="0"/>
        <v>100371.11</v>
      </c>
    </row>
    <row r="32" spans="1:16" s="45" customFormat="1" ht="21.75" customHeight="1">
      <c r="A32" s="18"/>
      <c r="B32" s="35"/>
      <c r="C32" s="53"/>
      <c r="D32" s="46">
        <v>5104010113</v>
      </c>
      <c r="E32" s="46" t="s">
        <v>47</v>
      </c>
      <c r="F32" s="47">
        <v>14309.87</v>
      </c>
      <c r="G32" s="48"/>
      <c r="H32" s="49"/>
      <c r="I32" s="49"/>
      <c r="J32" s="50"/>
      <c r="K32" s="51"/>
      <c r="L32" s="52"/>
      <c r="M32" s="51"/>
      <c r="N32" s="48"/>
      <c r="O32" s="48"/>
      <c r="P32" s="23">
        <f t="shared" si="0"/>
        <v>14309.87</v>
      </c>
    </row>
    <row r="33" spans="1:16" s="45" customFormat="1" ht="21.75" customHeight="1">
      <c r="A33" s="54"/>
      <c r="B33" s="55"/>
      <c r="C33" s="53"/>
      <c r="D33" s="46">
        <v>5104020103</v>
      </c>
      <c r="E33" s="46" t="s">
        <v>48</v>
      </c>
      <c r="F33" s="47">
        <f>3103.92-188.59</f>
        <v>2915.33</v>
      </c>
      <c r="G33" s="48"/>
      <c r="H33" s="49"/>
      <c r="I33" s="49"/>
      <c r="J33" s="50"/>
      <c r="K33" s="51"/>
      <c r="L33" s="52"/>
      <c r="M33" s="51"/>
      <c r="N33" s="48"/>
      <c r="O33" s="48"/>
      <c r="P33" s="23">
        <f t="shared" si="0"/>
        <v>2915.33</v>
      </c>
    </row>
    <row r="34" spans="1:16" s="45" customFormat="1" ht="21.75" customHeight="1">
      <c r="A34" s="54"/>
      <c r="B34" s="55"/>
      <c r="C34" s="53"/>
      <c r="D34" s="46">
        <v>5104020105</v>
      </c>
      <c r="E34" s="46" t="s">
        <v>49</v>
      </c>
      <c r="F34" s="47">
        <v>14367.97</v>
      </c>
      <c r="G34" s="48"/>
      <c r="H34" s="49"/>
      <c r="I34" s="49"/>
      <c r="J34" s="50"/>
      <c r="K34" s="51"/>
      <c r="L34" s="52"/>
      <c r="M34" s="51"/>
      <c r="N34" s="48"/>
      <c r="O34" s="48"/>
      <c r="P34" s="23">
        <f t="shared" si="0"/>
        <v>14367.97</v>
      </c>
    </row>
    <row r="35" spans="1:16" s="45" customFormat="1" ht="21.75" customHeight="1">
      <c r="A35" s="54"/>
      <c r="B35" s="55"/>
      <c r="C35" s="53"/>
      <c r="D35" s="46">
        <v>5104020106</v>
      </c>
      <c r="E35" s="46" t="s">
        <v>50</v>
      </c>
      <c r="F35" s="47">
        <v>407.55</v>
      </c>
      <c r="G35" s="48"/>
      <c r="H35" s="49"/>
      <c r="I35" s="49"/>
      <c r="J35" s="50"/>
      <c r="K35" s="51"/>
      <c r="L35" s="52"/>
      <c r="M35" s="51"/>
      <c r="N35" s="48"/>
      <c r="O35" s="48"/>
      <c r="P35" s="23">
        <f t="shared" si="0"/>
        <v>407.55</v>
      </c>
    </row>
    <row r="36" spans="1:16" s="45" customFormat="1" ht="21.75" customHeight="1">
      <c r="A36" s="54"/>
      <c r="B36" s="55"/>
      <c r="C36" s="53"/>
      <c r="D36" s="46">
        <v>5104020107</v>
      </c>
      <c r="E36" s="46" t="s">
        <v>51</v>
      </c>
      <c r="F36" s="47">
        <v>8863.17</v>
      </c>
      <c r="G36" s="48"/>
      <c r="H36" s="49"/>
      <c r="I36" s="49"/>
      <c r="J36" s="50"/>
      <c r="K36" s="51"/>
      <c r="L36" s="52"/>
      <c r="M36" s="51"/>
      <c r="N36" s="48"/>
      <c r="O36" s="48"/>
      <c r="P36" s="23">
        <f t="shared" si="0"/>
        <v>8863.17</v>
      </c>
    </row>
    <row r="37" spans="1:16" s="45" customFormat="1" ht="21.75" customHeight="1">
      <c r="A37" s="56"/>
      <c r="B37" s="57"/>
      <c r="C37" s="37" t="s">
        <v>52</v>
      </c>
      <c r="D37" s="38"/>
      <c r="E37" s="39"/>
      <c r="F37" s="43">
        <f aca="true" t="shared" si="2" ref="F37:O37">SUM(F30:F36)</f>
        <v>142207.15</v>
      </c>
      <c r="G37" s="44">
        <f t="shared" si="2"/>
        <v>0</v>
      </c>
      <c r="H37" s="43">
        <f t="shared" si="2"/>
        <v>0</v>
      </c>
      <c r="I37" s="43">
        <f t="shared" si="2"/>
        <v>0</v>
      </c>
      <c r="J37" s="43">
        <f t="shared" si="2"/>
        <v>0</v>
      </c>
      <c r="K37" s="58">
        <f t="shared" si="2"/>
        <v>0</v>
      </c>
      <c r="L37" s="43">
        <f t="shared" si="2"/>
        <v>0</v>
      </c>
      <c r="M37" s="44">
        <f t="shared" si="2"/>
        <v>0</v>
      </c>
      <c r="N37" s="44">
        <f t="shared" si="2"/>
        <v>0</v>
      </c>
      <c r="O37" s="44">
        <f t="shared" si="2"/>
        <v>0</v>
      </c>
      <c r="P37" s="44">
        <f t="shared" si="0"/>
        <v>142207.15</v>
      </c>
    </row>
    <row r="38" spans="1:16" s="45" customFormat="1" ht="21.75" customHeight="1" thickBot="1">
      <c r="A38" s="59"/>
      <c r="B38" s="60"/>
      <c r="C38" s="61" t="s">
        <v>53</v>
      </c>
      <c r="D38" s="62"/>
      <c r="E38" s="63"/>
      <c r="F38" s="64">
        <f aca="true" t="shared" si="3" ref="F38:P38">SUM(F37,F29)</f>
        <v>198762.13</v>
      </c>
      <c r="G38" s="65">
        <f t="shared" si="3"/>
        <v>15452</v>
      </c>
      <c r="H38" s="64">
        <f t="shared" si="3"/>
        <v>20000</v>
      </c>
      <c r="I38" s="64">
        <f t="shared" si="3"/>
        <v>0</v>
      </c>
      <c r="J38" s="64">
        <f t="shared" si="3"/>
        <v>411036.32999999996</v>
      </c>
      <c r="K38" s="66">
        <f t="shared" si="3"/>
        <v>122923.51</v>
      </c>
      <c r="L38" s="64">
        <f t="shared" si="3"/>
        <v>1625504.42</v>
      </c>
      <c r="M38" s="65">
        <f t="shared" si="3"/>
        <v>693330.87</v>
      </c>
      <c r="N38" s="65">
        <f t="shared" si="3"/>
        <v>970576</v>
      </c>
      <c r="O38" s="65">
        <f t="shared" si="3"/>
        <v>73816</v>
      </c>
      <c r="P38" s="65">
        <f t="shared" si="3"/>
        <v>4131401.26</v>
      </c>
    </row>
    <row r="39" spans="1:16" ht="21.75" customHeight="1" thickTop="1">
      <c r="A39" s="18">
        <v>700600285</v>
      </c>
      <c r="B39" s="67" t="s">
        <v>54</v>
      </c>
      <c r="C39" s="20" t="s">
        <v>17</v>
      </c>
      <c r="D39" s="20">
        <v>5101010108</v>
      </c>
      <c r="E39" s="68" t="s">
        <v>18</v>
      </c>
      <c r="F39" s="22">
        <v>39600</v>
      </c>
      <c r="G39" s="23"/>
      <c r="H39" s="22"/>
      <c r="I39" s="22"/>
      <c r="J39" s="24"/>
      <c r="L39" s="26"/>
      <c r="N39" s="23"/>
      <c r="O39" s="23"/>
      <c r="P39" s="23">
        <f aca="true" t="shared" si="4" ref="P39:P53">SUM(F39:O39)</f>
        <v>39600</v>
      </c>
    </row>
    <row r="40" spans="1:16" ht="21.75" customHeight="1">
      <c r="A40" s="18"/>
      <c r="B40" s="35"/>
      <c r="D40" s="20">
        <v>5101010115</v>
      </c>
      <c r="E40" s="31" t="s">
        <v>19</v>
      </c>
      <c r="F40" s="22"/>
      <c r="G40" s="23"/>
      <c r="H40" s="22"/>
      <c r="I40" s="22"/>
      <c r="J40" s="24"/>
      <c r="L40" s="26">
        <v>507690</v>
      </c>
      <c r="N40" s="23"/>
      <c r="O40" s="23"/>
      <c r="P40" s="23">
        <f t="shared" si="4"/>
        <v>507690</v>
      </c>
    </row>
    <row r="41" spans="1:16" ht="21.75" customHeight="1">
      <c r="A41" s="18"/>
      <c r="B41" s="35"/>
      <c r="D41" s="20">
        <v>5101010116</v>
      </c>
      <c r="E41" s="31" t="s">
        <v>20</v>
      </c>
      <c r="F41" s="22"/>
      <c r="G41" s="23"/>
      <c r="H41" s="22"/>
      <c r="I41" s="22"/>
      <c r="J41" s="24"/>
      <c r="L41" s="26">
        <v>49500</v>
      </c>
      <c r="N41" s="23"/>
      <c r="O41" s="23"/>
      <c r="P41" s="23">
        <f t="shared" si="4"/>
        <v>49500</v>
      </c>
    </row>
    <row r="42" spans="1:16" ht="21.75" customHeight="1">
      <c r="A42" s="18"/>
      <c r="B42" s="35"/>
      <c r="D42" s="20">
        <v>5101020106</v>
      </c>
      <c r="E42" s="31" t="s">
        <v>21</v>
      </c>
      <c r="F42" s="22"/>
      <c r="G42" s="23"/>
      <c r="H42" s="22"/>
      <c r="I42" s="22"/>
      <c r="J42" s="24"/>
      <c r="L42" s="26"/>
      <c r="M42" s="25">
        <v>21750</v>
      </c>
      <c r="N42" s="23"/>
      <c r="O42" s="23"/>
      <c r="P42" s="23">
        <f t="shared" si="4"/>
        <v>21750</v>
      </c>
    </row>
    <row r="43" spans="1:16" ht="21.75" customHeight="1">
      <c r="A43" s="18"/>
      <c r="B43" s="35"/>
      <c r="D43" s="20">
        <v>5102030199</v>
      </c>
      <c r="E43" s="31" t="s">
        <v>26</v>
      </c>
      <c r="F43" s="22">
        <v>52000</v>
      </c>
      <c r="G43" s="23"/>
      <c r="H43" s="22"/>
      <c r="I43" s="22"/>
      <c r="J43" s="24"/>
      <c r="L43" s="26"/>
      <c r="N43" s="23"/>
      <c r="O43" s="23"/>
      <c r="P43" s="23">
        <f t="shared" si="4"/>
        <v>52000</v>
      </c>
    </row>
    <row r="44" spans="1:16" ht="21.75" customHeight="1">
      <c r="A44" s="18"/>
      <c r="B44" s="35"/>
      <c r="D44" s="20">
        <v>5103010102</v>
      </c>
      <c r="E44" s="31" t="s">
        <v>27</v>
      </c>
      <c r="F44" s="22">
        <v>15291</v>
      </c>
      <c r="G44" s="23"/>
      <c r="H44" s="22"/>
      <c r="I44" s="22"/>
      <c r="J44" s="24"/>
      <c r="L44" s="26"/>
      <c r="M44" s="25">
        <v>10000</v>
      </c>
      <c r="N44" s="23"/>
      <c r="O44" s="23"/>
      <c r="P44" s="23">
        <f t="shared" si="4"/>
        <v>25291</v>
      </c>
    </row>
    <row r="45" spans="1:16" ht="21.75" customHeight="1">
      <c r="A45" s="18"/>
      <c r="B45" s="35"/>
      <c r="D45" s="20">
        <v>5103010103</v>
      </c>
      <c r="E45" s="31" t="s">
        <v>28</v>
      </c>
      <c r="F45" s="22">
        <v>15200</v>
      </c>
      <c r="G45" s="23"/>
      <c r="H45" s="22"/>
      <c r="I45" s="22"/>
      <c r="J45" s="24"/>
      <c r="L45" s="26"/>
      <c r="M45" s="25">
        <v>3200</v>
      </c>
      <c r="N45" s="23"/>
      <c r="O45" s="23"/>
      <c r="P45" s="23">
        <f t="shared" si="4"/>
        <v>18400</v>
      </c>
    </row>
    <row r="46" spans="1:16" ht="21.75" customHeight="1">
      <c r="A46" s="18"/>
      <c r="B46" s="35"/>
      <c r="D46" s="20">
        <v>5103010199</v>
      </c>
      <c r="E46" s="31" t="s">
        <v>29</v>
      </c>
      <c r="F46" s="22">
        <v>20909</v>
      </c>
      <c r="G46" s="23"/>
      <c r="H46" s="22"/>
      <c r="I46" s="22"/>
      <c r="J46" s="24"/>
      <c r="L46" s="26"/>
      <c r="M46" s="25">
        <v>3480</v>
      </c>
      <c r="N46" s="23"/>
      <c r="O46" s="23"/>
      <c r="P46" s="23">
        <f t="shared" si="4"/>
        <v>24389</v>
      </c>
    </row>
    <row r="47" spans="1:16" ht="21.75" customHeight="1">
      <c r="A47" s="18"/>
      <c r="B47" s="35"/>
      <c r="D47" s="20">
        <v>5104010104</v>
      </c>
      <c r="E47" s="31" t="s">
        <v>30</v>
      </c>
      <c r="F47" s="22">
        <v>1329009</v>
      </c>
      <c r="G47" s="23"/>
      <c r="H47" s="22"/>
      <c r="I47" s="22"/>
      <c r="J47" s="24"/>
      <c r="L47" s="26">
        <v>5990</v>
      </c>
      <c r="M47" s="25">
        <v>55822</v>
      </c>
      <c r="N47" s="23"/>
      <c r="O47" s="23"/>
      <c r="P47" s="23">
        <f t="shared" si="4"/>
        <v>1390821</v>
      </c>
    </row>
    <row r="48" spans="1:16" ht="21.75" customHeight="1">
      <c r="A48" s="18"/>
      <c r="B48" s="35"/>
      <c r="D48" s="20">
        <v>5104010107</v>
      </c>
      <c r="E48" s="31" t="s">
        <v>31</v>
      </c>
      <c r="F48" s="22"/>
      <c r="G48" s="23"/>
      <c r="H48" s="22"/>
      <c r="I48" s="22"/>
      <c r="J48" s="24"/>
      <c r="L48" s="26"/>
      <c r="M48" s="25">
        <v>26210</v>
      </c>
      <c r="N48" s="23"/>
      <c r="O48" s="23"/>
      <c r="P48" s="23">
        <f t="shared" si="4"/>
        <v>26210</v>
      </c>
    </row>
    <row r="49" spans="1:16" ht="21.75" customHeight="1">
      <c r="A49" s="18"/>
      <c r="B49" s="35"/>
      <c r="D49" s="20">
        <v>5104010110</v>
      </c>
      <c r="E49" s="31" t="s">
        <v>32</v>
      </c>
      <c r="F49" s="22">
        <v>97990.74</v>
      </c>
      <c r="G49" s="23"/>
      <c r="H49" s="22"/>
      <c r="I49" s="22"/>
      <c r="J49" s="24"/>
      <c r="L49" s="26"/>
      <c r="M49" s="25">
        <v>19479.39</v>
      </c>
      <c r="N49" s="23"/>
      <c r="O49" s="23"/>
      <c r="P49" s="23">
        <f t="shared" si="4"/>
        <v>117470.13</v>
      </c>
    </row>
    <row r="50" spans="1:16" ht="21.75" customHeight="1">
      <c r="A50" s="18"/>
      <c r="B50" s="35"/>
      <c r="D50" s="20">
        <v>5104010112</v>
      </c>
      <c r="E50" s="31" t="s">
        <v>33</v>
      </c>
      <c r="F50" s="22">
        <v>56000</v>
      </c>
      <c r="G50" s="23"/>
      <c r="H50" s="22"/>
      <c r="I50" s="22"/>
      <c r="J50" s="24"/>
      <c r="L50" s="26"/>
      <c r="M50" s="25">
        <v>56000</v>
      </c>
      <c r="N50" s="23"/>
      <c r="O50" s="23"/>
      <c r="P50" s="23">
        <f t="shared" si="4"/>
        <v>112000</v>
      </c>
    </row>
    <row r="51" spans="1:16" ht="21.75" customHeight="1">
      <c r="A51" s="18"/>
      <c r="B51" s="35"/>
      <c r="D51" s="20">
        <v>5104020101</v>
      </c>
      <c r="E51" s="31" t="s">
        <v>55</v>
      </c>
      <c r="F51" s="22"/>
      <c r="G51" s="23"/>
      <c r="H51" s="22"/>
      <c r="I51" s="22">
        <v>66179.57</v>
      </c>
      <c r="J51" s="24"/>
      <c r="L51" s="26"/>
      <c r="N51" s="23"/>
      <c r="O51" s="23"/>
      <c r="P51" s="23">
        <f t="shared" si="4"/>
        <v>66179.57</v>
      </c>
    </row>
    <row r="52" spans="1:16" ht="21.75" customHeight="1">
      <c r="A52" s="18"/>
      <c r="B52" s="35"/>
      <c r="D52" s="20">
        <v>5104020103</v>
      </c>
      <c r="E52" s="36" t="s">
        <v>48</v>
      </c>
      <c r="F52" s="22"/>
      <c r="G52" s="23"/>
      <c r="H52" s="22"/>
      <c r="I52" s="22">
        <v>577.8</v>
      </c>
      <c r="J52" s="24"/>
      <c r="L52" s="26"/>
      <c r="N52" s="23"/>
      <c r="O52" s="23"/>
      <c r="P52" s="23">
        <f t="shared" si="4"/>
        <v>577.8</v>
      </c>
    </row>
    <row r="53" spans="1:16" s="45" customFormat="1" ht="21.75" customHeight="1">
      <c r="A53" s="56"/>
      <c r="B53" s="57"/>
      <c r="C53" s="37" t="s">
        <v>44</v>
      </c>
      <c r="D53" s="38"/>
      <c r="E53" s="39"/>
      <c r="F53" s="43">
        <f aca="true" t="shared" si="5" ref="F53:O53">SUM(F39:F52)</f>
        <v>1625999.74</v>
      </c>
      <c r="G53" s="44">
        <f t="shared" si="5"/>
        <v>0</v>
      </c>
      <c r="H53" s="43">
        <f t="shared" si="5"/>
        <v>0</v>
      </c>
      <c r="I53" s="43">
        <f t="shared" si="5"/>
        <v>66757.37000000001</v>
      </c>
      <c r="J53" s="43">
        <f t="shared" si="5"/>
        <v>0</v>
      </c>
      <c r="K53" s="58">
        <f t="shared" si="5"/>
        <v>0</v>
      </c>
      <c r="L53" s="43">
        <f t="shared" si="5"/>
        <v>563180</v>
      </c>
      <c r="M53" s="44">
        <f t="shared" si="5"/>
        <v>195941.39</v>
      </c>
      <c r="N53" s="44">
        <f t="shared" si="5"/>
        <v>0</v>
      </c>
      <c r="O53" s="44">
        <f t="shared" si="5"/>
        <v>0</v>
      </c>
      <c r="P53" s="44">
        <f t="shared" si="4"/>
        <v>2451878.5000000005</v>
      </c>
    </row>
    <row r="54" spans="1:16" s="45" customFormat="1" ht="21.75" customHeight="1" thickBot="1">
      <c r="A54" s="59"/>
      <c r="B54" s="60"/>
      <c r="C54" s="61" t="s">
        <v>53</v>
      </c>
      <c r="D54" s="62"/>
      <c r="E54" s="63"/>
      <c r="F54" s="64">
        <f aca="true" t="shared" si="6" ref="F54:P54">SUM(F53)</f>
        <v>1625999.74</v>
      </c>
      <c r="G54" s="65">
        <f t="shared" si="6"/>
        <v>0</v>
      </c>
      <c r="H54" s="64">
        <f t="shared" si="6"/>
        <v>0</v>
      </c>
      <c r="I54" s="64">
        <f t="shared" si="6"/>
        <v>66757.37000000001</v>
      </c>
      <c r="J54" s="64">
        <f t="shared" si="6"/>
        <v>0</v>
      </c>
      <c r="K54" s="66">
        <f t="shared" si="6"/>
        <v>0</v>
      </c>
      <c r="L54" s="64">
        <f t="shared" si="6"/>
        <v>563180</v>
      </c>
      <c r="M54" s="65">
        <f t="shared" si="6"/>
        <v>195941.39</v>
      </c>
      <c r="N54" s="65">
        <f t="shared" si="6"/>
        <v>0</v>
      </c>
      <c r="O54" s="65">
        <f t="shared" si="6"/>
        <v>0</v>
      </c>
      <c r="P54" s="65">
        <f t="shared" si="6"/>
        <v>2451878.5000000005</v>
      </c>
    </row>
    <row r="55" ht="21.75" customHeight="1" thickTop="1"/>
  </sheetData>
  <sheetProtection/>
  <mergeCells count="11">
    <mergeCell ref="C54:E54"/>
    <mergeCell ref="C29:E29"/>
    <mergeCell ref="C37:E37"/>
    <mergeCell ref="C38:E38"/>
    <mergeCell ref="C53:E53"/>
    <mergeCell ref="P1:P2"/>
    <mergeCell ref="J1:K1"/>
    <mergeCell ref="A1:A2"/>
    <mergeCell ref="B1:B2"/>
    <mergeCell ref="C1:E2"/>
    <mergeCell ref="L1:N1"/>
  </mergeCells>
  <printOptions/>
  <pageMargins left="0.1968503937007874" right="0.1968503937007874" top="0.7480314960629921" bottom="0.7480314960629921" header="0.31496062992125984" footer="0.31496062992125984"/>
  <pageSetup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19"/>
  <sheetViews>
    <sheetView workbookViewId="0" topLeftCell="B1">
      <selection activeCell="B2" sqref="B2:B9"/>
    </sheetView>
  </sheetViews>
  <sheetFormatPr defaultColWidth="9.00390625" defaultRowHeight="24" customHeight="1"/>
  <cols>
    <col min="1" max="1" width="9.875" style="90" customWidth="1"/>
    <col min="2" max="2" width="44.625" style="91" bestFit="1" customWidth="1"/>
    <col min="3" max="3" width="36.625" style="92" bestFit="1" customWidth="1"/>
    <col min="4" max="4" width="19.125" style="0" bestFit="1" customWidth="1"/>
    <col min="5" max="5" width="12.625" style="110" bestFit="1" customWidth="1"/>
  </cols>
  <sheetData>
    <row r="1" spans="1:5" ht="24" customHeight="1">
      <c r="A1" s="70" t="s">
        <v>0</v>
      </c>
      <c r="B1" s="71" t="s">
        <v>1</v>
      </c>
      <c r="C1" s="70" t="s">
        <v>56</v>
      </c>
      <c r="D1" s="72" t="s">
        <v>57</v>
      </c>
      <c r="E1" s="106" t="s">
        <v>58</v>
      </c>
    </row>
    <row r="2" spans="1:5" ht="24" customHeight="1">
      <c r="A2" s="73">
        <v>700600284</v>
      </c>
      <c r="B2" s="74" t="s">
        <v>16</v>
      </c>
      <c r="C2" s="75" t="s">
        <v>4</v>
      </c>
      <c r="D2" s="76" t="s">
        <v>12</v>
      </c>
      <c r="E2" s="107"/>
    </row>
    <row r="3" spans="1:6" ht="24" customHeight="1">
      <c r="A3" s="78">
        <v>700600284</v>
      </c>
      <c r="B3" s="79" t="s">
        <v>16</v>
      </c>
      <c r="C3" s="80" t="s">
        <v>5</v>
      </c>
      <c r="D3" s="111" t="s">
        <v>76</v>
      </c>
      <c r="E3" s="77"/>
      <c r="F3" s="112" t="s">
        <v>77</v>
      </c>
    </row>
    <row r="4" spans="1:6" ht="24" customHeight="1">
      <c r="A4" s="78">
        <v>700600284</v>
      </c>
      <c r="B4" s="79" t="s">
        <v>16</v>
      </c>
      <c r="C4" s="80" t="s">
        <v>6</v>
      </c>
      <c r="D4" s="111" t="s">
        <v>76</v>
      </c>
      <c r="E4" s="77"/>
      <c r="F4" s="112" t="s">
        <v>77</v>
      </c>
    </row>
    <row r="5" spans="1:5" ht="24" customHeight="1">
      <c r="A5" s="78">
        <v>700600284</v>
      </c>
      <c r="B5" s="79" t="s">
        <v>16</v>
      </c>
      <c r="C5" s="80" t="s">
        <v>7</v>
      </c>
      <c r="D5" s="76" t="s">
        <v>14</v>
      </c>
      <c r="E5" s="107"/>
    </row>
    <row r="6" spans="1:5" ht="24" customHeight="1">
      <c r="A6" s="78">
        <v>700600284</v>
      </c>
      <c r="B6" s="79" t="s">
        <v>16</v>
      </c>
      <c r="C6" s="81" t="s">
        <v>8</v>
      </c>
      <c r="D6" s="76" t="s">
        <v>14</v>
      </c>
      <c r="E6" s="107"/>
    </row>
    <row r="7" spans="1:5" ht="24" customHeight="1">
      <c r="A7" s="78">
        <v>700600284</v>
      </c>
      <c r="B7" s="79" t="s">
        <v>16</v>
      </c>
      <c r="C7" s="82"/>
      <c r="D7" s="76" t="s">
        <v>15</v>
      </c>
      <c r="E7" s="107"/>
    </row>
    <row r="8" spans="1:5" ht="24" customHeight="1">
      <c r="A8" s="78">
        <v>700600284</v>
      </c>
      <c r="B8" s="79" t="s">
        <v>16</v>
      </c>
      <c r="C8" s="80" t="s">
        <v>9</v>
      </c>
      <c r="D8" s="76" t="s">
        <v>14</v>
      </c>
      <c r="E8" s="107"/>
    </row>
    <row r="9" spans="1:5" ht="24" customHeight="1">
      <c r="A9" s="83">
        <v>700600284</v>
      </c>
      <c r="B9" s="84" t="s">
        <v>16</v>
      </c>
      <c r="C9" s="85" t="s">
        <v>58</v>
      </c>
      <c r="D9" s="86"/>
      <c r="E9" s="108">
        <f>SUM(E2:E8)</f>
        <v>0</v>
      </c>
    </row>
    <row r="10" spans="1:5" ht="24" customHeight="1">
      <c r="A10" s="87" t="s">
        <v>59</v>
      </c>
      <c r="B10" s="88"/>
      <c r="C10" s="88"/>
      <c r="D10" s="89"/>
      <c r="E10" s="109">
        <v>4131401.26</v>
      </c>
    </row>
    <row r="11" spans="1:5" ht="24" customHeight="1">
      <c r="A11" s="73">
        <v>700600285</v>
      </c>
      <c r="B11" s="74" t="s">
        <v>54</v>
      </c>
      <c r="C11" s="75" t="s">
        <v>4</v>
      </c>
      <c r="D11" s="76" t="s">
        <v>12</v>
      </c>
      <c r="E11" s="107"/>
    </row>
    <row r="12" spans="1:6" ht="24" customHeight="1">
      <c r="A12" s="78">
        <v>700600285</v>
      </c>
      <c r="B12" s="79" t="s">
        <v>54</v>
      </c>
      <c r="C12" s="80" t="s">
        <v>5</v>
      </c>
      <c r="D12" s="111" t="s">
        <v>76</v>
      </c>
      <c r="E12" s="77"/>
      <c r="F12" s="112" t="s">
        <v>77</v>
      </c>
    </row>
    <row r="13" spans="1:6" ht="24" customHeight="1">
      <c r="A13" s="78">
        <v>700600285</v>
      </c>
      <c r="B13" s="79" t="s">
        <v>54</v>
      </c>
      <c r="C13" s="80" t="s">
        <v>6</v>
      </c>
      <c r="D13" s="111" t="s">
        <v>76</v>
      </c>
      <c r="E13" s="77"/>
      <c r="F13" s="112" t="s">
        <v>77</v>
      </c>
    </row>
    <row r="14" spans="1:5" ht="24" customHeight="1">
      <c r="A14" s="78">
        <v>700600285</v>
      </c>
      <c r="B14" s="79" t="s">
        <v>54</v>
      </c>
      <c r="C14" s="80" t="s">
        <v>7</v>
      </c>
      <c r="D14" s="76" t="s">
        <v>14</v>
      </c>
      <c r="E14" s="107"/>
    </row>
    <row r="15" spans="1:5" ht="24" customHeight="1">
      <c r="A15" s="78">
        <v>700600285</v>
      </c>
      <c r="B15" s="79" t="s">
        <v>54</v>
      </c>
      <c r="C15" s="81" t="s">
        <v>8</v>
      </c>
      <c r="D15" s="76" t="s">
        <v>14</v>
      </c>
      <c r="E15" s="107"/>
    </row>
    <row r="16" spans="1:5" ht="24" customHeight="1">
      <c r="A16" s="78">
        <v>700600285</v>
      </c>
      <c r="B16" s="79" t="s">
        <v>54</v>
      </c>
      <c r="C16" s="82"/>
      <c r="D16" s="76" t="s">
        <v>15</v>
      </c>
      <c r="E16" s="107"/>
    </row>
    <row r="17" spans="1:5" ht="24" customHeight="1">
      <c r="A17" s="78">
        <v>700600285</v>
      </c>
      <c r="B17" s="79" t="s">
        <v>54</v>
      </c>
      <c r="C17" s="80" t="s">
        <v>9</v>
      </c>
      <c r="D17" s="76" t="s">
        <v>14</v>
      </c>
      <c r="E17" s="107"/>
    </row>
    <row r="18" spans="1:5" ht="24" customHeight="1">
      <c r="A18" s="83">
        <v>700600285</v>
      </c>
      <c r="B18" s="84" t="s">
        <v>54</v>
      </c>
      <c r="C18" s="85" t="s">
        <v>58</v>
      </c>
      <c r="D18" s="86"/>
      <c r="E18" s="108">
        <f>SUM(E11:E17)</f>
        <v>0</v>
      </c>
    </row>
    <row r="19" spans="1:5" ht="24" customHeight="1">
      <c r="A19" s="87" t="s">
        <v>59</v>
      </c>
      <c r="B19" s="88"/>
      <c r="C19" s="88"/>
      <c r="D19" s="89"/>
      <c r="E19" s="109">
        <v>2451878.5000000005</v>
      </c>
    </row>
  </sheetData>
  <sheetProtection/>
  <mergeCells count="8">
    <mergeCell ref="A19:D19"/>
    <mergeCell ref="A10:D10"/>
    <mergeCell ref="C6:C7"/>
    <mergeCell ref="B2:B9"/>
    <mergeCell ref="A2:A9"/>
    <mergeCell ref="A11:A18"/>
    <mergeCell ref="B11:B18"/>
    <mergeCell ref="C15:C1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2013-10-17T06:51:54Z</dcterms:created>
  <dcterms:modified xsi:type="dcterms:W3CDTF">2013-10-17T06:52:59Z</dcterms:modified>
  <cp:category/>
  <cp:version/>
  <cp:contentType/>
  <cp:contentStatus/>
</cp:coreProperties>
</file>